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euro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<sst xmlns="http://schemas.openxmlformats.org/spreadsheetml/2006/main" count="232" uniqueCount="171">
  <si>
    <t>Saistību veids</t>
  </si>
  <si>
    <t>KOPĀ SAISTĪBAS</t>
  </si>
  <si>
    <t>Saistību apjoms % no pamatbudžeta ieņēmumiem</t>
  </si>
  <si>
    <t>Gads/ projekti</t>
  </si>
  <si>
    <t>Projekts Nr.1</t>
  </si>
  <si>
    <t>Projekts Nr.2</t>
  </si>
  <si>
    <t>Projekts Nr.3</t>
  </si>
  <si>
    <t>Projekts Nr.4</t>
  </si>
  <si>
    <t>Projekts Nr.5</t>
  </si>
  <si>
    <t>Projekts Nr.6</t>
  </si>
  <si>
    <t>Projekts Nr.7</t>
  </si>
  <si>
    <t>Projekts Nr.8</t>
  </si>
  <si>
    <t>Projekts Nr.9</t>
  </si>
  <si>
    <t>Projekts Nr.10</t>
  </si>
  <si>
    <t>Projekts Nr.11</t>
  </si>
  <si>
    <t>Projekts Nr.12</t>
  </si>
  <si>
    <t>Projekts Nr.13</t>
  </si>
  <si>
    <t>Projekts Nr.14</t>
  </si>
  <si>
    <t>Projekts Nr.15</t>
  </si>
  <si>
    <t>Projekts Nr.16</t>
  </si>
  <si>
    <t>Projekts Nr.17</t>
  </si>
  <si>
    <t>Projekts Nr.18</t>
  </si>
  <si>
    <t>Projekts Nr.19</t>
  </si>
  <si>
    <t>Projekts Nr.20</t>
  </si>
  <si>
    <t>Projekts Nr.21</t>
  </si>
  <si>
    <t>Projekts Nr.22</t>
  </si>
  <si>
    <t>Projekts Nr.23</t>
  </si>
  <si>
    <t>Projekts Nr.24</t>
  </si>
  <si>
    <t>Projekts Nr.25</t>
  </si>
  <si>
    <t>Projekts Nr.26</t>
  </si>
  <si>
    <t>Kopā</t>
  </si>
  <si>
    <t>Pavisam kopā</t>
  </si>
  <si>
    <t>* kopējā atmaksājamā summa (pamatsumma + procentu maksājumi)</t>
  </si>
  <si>
    <t>Līguma noslēgšanas datums</t>
  </si>
  <si>
    <t>Projekta nosaukums</t>
  </si>
  <si>
    <t>Aizņēmumi:</t>
  </si>
  <si>
    <t>Projekts Nr.1  -</t>
  </si>
  <si>
    <t>Projekts Nr.2  -</t>
  </si>
  <si>
    <t xml:space="preserve">30.07.2002. </t>
  </si>
  <si>
    <t>Pašvadības ēku energoefektivitātes uzlabošana</t>
  </si>
  <si>
    <t>Projekts Nr.3  -</t>
  </si>
  <si>
    <t>23.05.2002.</t>
  </si>
  <si>
    <t>Pašvadības infrastruktūras objektu sakārtošana</t>
  </si>
  <si>
    <t>Projekts Nr.4  -</t>
  </si>
  <si>
    <t xml:space="preserve">23.12.2002. </t>
  </si>
  <si>
    <t xml:space="preserve">10.03.2006. </t>
  </si>
  <si>
    <t>Ielu asfaltbetona seguma renovācija un rekonstrukcija</t>
  </si>
  <si>
    <t>Projekts Nr.7 -</t>
  </si>
  <si>
    <t>Olimpiskā centra multifunkcionālās sporta halles būvniecība</t>
  </si>
  <si>
    <t>Projekts Nr.8 -</t>
  </si>
  <si>
    <t>Dzīvojamās mājas Viršu 9/11 renovācijas 2.kārta</t>
  </si>
  <si>
    <t>Projekts Nr.9 -</t>
  </si>
  <si>
    <t xml:space="preserve">21.12.2006. </t>
  </si>
  <si>
    <t>Projekts Nr.10 -</t>
  </si>
  <si>
    <t>Projekts Nr.11 -</t>
  </si>
  <si>
    <t>02.04.2007.</t>
  </si>
  <si>
    <t>Kohēzijas fonda projekta "Liepājas ostas pievadceļi" līdzfinansējums</t>
  </si>
  <si>
    <t>Projekts Nr.12 -</t>
  </si>
  <si>
    <t>Pirmsskolas izglītības iestādes "Liepiņa" piebūves celtniecība un Izgl.iest.renov.</t>
  </si>
  <si>
    <t>Projekts Nr.13 -</t>
  </si>
  <si>
    <t>Dzīvojamās mājas Kuldīgas ielā 34 renovācijas 2.kārta</t>
  </si>
  <si>
    <t>Projekts Nr.14 -</t>
  </si>
  <si>
    <t>03.03.2008.</t>
  </si>
  <si>
    <t xml:space="preserve">DALP 5.vsk. Telpu paplašināšana un piebūve </t>
  </si>
  <si>
    <t>Projekts Nr.15-</t>
  </si>
  <si>
    <t>Projekts Nr.16-</t>
  </si>
  <si>
    <t>SIA "Liepājas Olimpiskais centrs" pamatkap.palielināšanai</t>
  </si>
  <si>
    <t>Projekts Nr.17-</t>
  </si>
  <si>
    <t>22.04.2009.</t>
  </si>
  <si>
    <t>ERAF projekts "Liepājas pirmsskolas izglītības iestādes "Saulīte" infrastruktūras attīstība"</t>
  </si>
  <si>
    <t>ERAF projekts "Stacijas laukuma rekonstrukcija Liepājā"</t>
  </si>
  <si>
    <t>07.08.2009.</t>
  </si>
  <si>
    <t>ERAF projekts "Tūrisma maršruta "Liepāja -kā pa notīm" pilnveidošana, papildināšana"</t>
  </si>
  <si>
    <t>30.07.2009.</t>
  </si>
  <si>
    <t>ERAF projekts "Sociālās dzīvojamās mājas Flotes 14 siltumnoturības uzlabošanas pasākumi"</t>
  </si>
  <si>
    <t>ERAF projekts "Kvalitatīvai dabaszinātņu apguvei atbilstošas materiālās bāzes nodrošināšana 6 vispārizglītojošās skolās"</t>
  </si>
  <si>
    <t>ERAF projekts "Energoefektivitātes paaugstināšana Liepājas pilsētas izglītības iestādēs"</t>
  </si>
  <si>
    <t>Galvojumi:</t>
  </si>
  <si>
    <t>21.03.2001.</t>
  </si>
  <si>
    <t>Sadzīves atkritumu apsaimniekošanas projekts</t>
  </si>
  <si>
    <t>19.08.2002.</t>
  </si>
  <si>
    <t>Ielu infrastruktūras renovācijas projekts</t>
  </si>
  <si>
    <t>Apkures sezonas nodrošināšanai</t>
  </si>
  <si>
    <t>25.11.2009.</t>
  </si>
  <si>
    <t>Projekts Nr.27</t>
  </si>
  <si>
    <t>Projekts Nr.28</t>
  </si>
  <si>
    <t>KIOTO projekts "Energoefektivitātes paaugstināšana pašvaldības ēkās Liepājā I"</t>
  </si>
  <si>
    <t>KIOTO projekts "Energoefektivitātes paaugstināšana pašvaldības ēkās Liepājā II"</t>
  </si>
  <si>
    <t>21.12.2009.</t>
  </si>
  <si>
    <t>SM projekts "Brīvības ielas rekonstrukcija"</t>
  </si>
  <si>
    <t>16.12.2009.</t>
  </si>
  <si>
    <t>Turpmākajos gados</t>
  </si>
  <si>
    <t>Domes izpilddirektora vietnieks finanšu jautājumos</t>
  </si>
  <si>
    <t>R.Fricbergs</t>
  </si>
  <si>
    <t>Z.v.</t>
  </si>
  <si>
    <t>11.10.2010.</t>
  </si>
  <si>
    <t>16.06.2010.</t>
  </si>
  <si>
    <t>Projekts Nr.18 -</t>
  </si>
  <si>
    <t>Projekts Nr.19 -</t>
  </si>
  <si>
    <t>Projekts Nr.20 -</t>
  </si>
  <si>
    <t>Projekts Nr.21 -</t>
  </si>
  <si>
    <t>Projekts Nr.22 -</t>
  </si>
  <si>
    <t>Projekts Nr.23 -</t>
  </si>
  <si>
    <t>Projekts Nr.24 -</t>
  </si>
  <si>
    <t>Projekts Nr.25 -</t>
  </si>
  <si>
    <t>Projekts Nr.26 -</t>
  </si>
  <si>
    <t>Projekts Nr.27 -</t>
  </si>
  <si>
    <t>Projekts Nr.28 -</t>
  </si>
  <si>
    <t>24.11.2010.</t>
  </si>
  <si>
    <t>SM projekts "Zirņu - Ganību ielu rekonstrukcija un jaunā pieslēguma Zemnieku ielai izbūve"</t>
  </si>
  <si>
    <t>ELGF projekts "Seku likvidācija Liepājas cukura rūpniecības restrukturizācijas rezultātā skartajās teritorijās 2.kārta"</t>
  </si>
  <si>
    <t>Liepājas pilsētas domes priekšsēdētājs</t>
  </si>
  <si>
    <t>U.Sesks</t>
  </si>
  <si>
    <t>URBAN projekts "Liepājas pilsētas ielu apgaismojuma sistēmas modernizācija un ielu rekonstrukcija"</t>
  </si>
  <si>
    <t>URBAN projekts "Liepājas pilsētas kultūras iestāžu rekonstrukcija un energoefektoivitātes paaugstināšana"</t>
  </si>
  <si>
    <t>02.06.2011.</t>
  </si>
  <si>
    <t>30.11.2011.</t>
  </si>
  <si>
    <t>23.09.2011.</t>
  </si>
  <si>
    <t>Projekts Nr.5 -</t>
  </si>
  <si>
    <t>Projekts Nr.6 -</t>
  </si>
  <si>
    <t>Projekts Nr.29</t>
  </si>
  <si>
    <t>Projekts Nr.29 -</t>
  </si>
  <si>
    <t>Aizdevējs</t>
  </si>
  <si>
    <t>Valsts kase</t>
  </si>
  <si>
    <t>Valsts kase - ZIB</t>
  </si>
  <si>
    <t>Valsts kase - ZIB - ERAB</t>
  </si>
  <si>
    <t>Nordea bank Finland Plc</t>
  </si>
  <si>
    <t>GE Money Bank</t>
  </si>
  <si>
    <t>Projekts Nr.5  -</t>
  </si>
  <si>
    <t>24.05.2011.</t>
  </si>
  <si>
    <t>SEB</t>
  </si>
  <si>
    <t>Studējošā kredīts (Aldis Stonis)</t>
  </si>
  <si>
    <t>Projekts Nr.30</t>
  </si>
  <si>
    <t>Projekts Nr.31</t>
  </si>
  <si>
    <t>Projekts Nr.32</t>
  </si>
  <si>
    <t>Projekts Nr.30 -</t>
  </si>
  <si>
    <t>Projekts "Mana sociālā atbildība"</t>
  </si>
  <si>
    <t>SIA "Liepājas Tramvajs" pamatkapitāla palielināšanai</t>
  </si>
  <si>
    <t>07.12.2011.</t>
  </si>
  <si>
    <t>24.04.2012.</t>
  </si>
  <si>
    <t>Projekts "Invest to grow"</t>
  </si>
  <si>
    <t>27.07.2012.</t>
  </si>
  <si>
    <t>04.07.2012.</t>
  </si>
  <si>
    <t>Projekts</t>
  </si>
  <si>
    <t>Tramvaju līnijas izbūve un rekonstrukcija</t>
  </si>
  <si>
    <t>Projekts "Jauniešu māja"</t>
  </si>
  <si>
    <t>Projekts Nr.33</t>
  </si>
  <si>
    <t>Projekts Nr.31 -</t>
  </si>
  <si>
    <t>Projekts Nr.32 -</t>
  </si>
  <si>
    <t>Projekts Nr.33 -</t>
  </si>
  <si>
    <t>SIA "Liepājas ūdens" pamatkapitāla palielināšanai</t>
  </si>
  <si>
    <t>Uzņēmējdarbības infrastruktūras izveide</t>
  </si>
  <si>
    <t>Projekts Nr.34</t>
  </si>
  <si>
    <t>Projekts Nr.34 -</t>
  </si>
  <si>
    <t>21.12.2012.</t>
  </si>
  <si>
    <t>Projekts Nr.35</t>
  </si>
  <si>
    <t>Projekts "Liepājas pilsētas skvēru un apstādījumu teritoriju rekonstrukcija"</t>
  </si>
  <si>
    <t>Projekts Nr.35 -</t>
  </si>
  <si>
    <t>20.06.2013.</t>
  </si>
  <si>
    <t>08.08.2013.</t>
  </si>
  <si>
    <t>Projekts Nr.36</t>
  </si>
  <si>
    <t>Projekts Nr.36 -</t>
  </si>
  <si>
    <t>Projekts "Tranzītielu posmu (Brīvības, Klaipēdas, Ganību ielas) rekonstrukcija Liepājā"</t>
  </si>
  <si>
    <t>Projekts "Liepājas Valsts 1.ģimnāzijas ēkas renovācija"</t>
  </si>
  <si>
    <t>25.11.2013.</t>
  </si>
  <si>
    <t>Saistības % no budžeta 2014.gadā:</t>
  </si>
  <si>
    <t>45=38+44</t>
  </si>
  <si>
    <r>
      <t xml:space="preserve">Aizņēmumi </t>
    </r>
    <r>
      <rPr>
        <sz val="12"/>
        <rFont val="Times New Roman"/>
        <family val="1"/>
      </rPr>
      <t>*</t>
    </r>
  </si>
  <si>
    <r>
      <t xml:space="preserve">Galvojumi </t>
    </r>
    <r>
      <rPr>
        <sz val="12"/>
        <rFont val="Times New Roman"/>
        <family val="1"/>
      </rPr>
      <t>*</t>
    </r>
  </si>
  <si>
    <r>
      <t xml:space="preserve">Pašvaldības plānotie pamatbudžeta  ieņēmumi bez  </t>
    </r>
    <r>
      <rPr>
        <b/>
        <sz val="12"/>
        <rFont val="Times New Roman"/>
        <family val="1"/>
      </rPr>
      <t>mērķdotācijām</t>
    </r>
    <r>
      <rPr>
        <sz val="12"/>
        <rFont val="Times New Roman"/>
        <family val="1"/>
      </rPr>
      <t xml:space="preserve"> un </t>
    </r>
    <r>
      <rPr>
        <b/>
        <sz val="12"/>
        <rFont val="Times New Roman"/>
        <family val="1"/>
      </rPr>
      <t>iemaksām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PFIF</t>
    </r>
    <r>
      <rPr>
        <sz val="12"/>
        <rFont val="Times New Roman"/>
        <family val="1"/>
      </rPr>
      <t xml:space="preserve"> 2014.gadā:</t>
    </r>
  </si>
  <si>
    <t>2013.gada  12.decembrī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</si>
</sst>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4"/>
      <name val="Times New Roman"/>
      <family val="1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8" fillId="4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3" fillId="3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0" fillId="0" borderId="10" xfId="50" applyFont="1" applyBorder="1" applyAlignment="1" applyProtection="1">
      <alignment vertical="center"/>
      <protection/>
    </xf>
    <xf numFmtId="0" fontId="21" fillId="0" borderId="11" xfId="50" applyFont="1" applyBorder="1" applyAlignment="1" applyProtection="1">
      <alignment horizontal="center" vertical="center" wrapText="1"/>
      <protection/>
    </xf>
    <xf numFmtId="0" fontId="23" fillId="24" borderId="11" xfId="50" applyFont="1" applyFill="1" applyBorder="1" applyAlignment="1" applyProtection="1">
      <alignment horizontal="centerContinuous" vertical="center" wrapText="1"/>
      <protection/>
    </xf>
    <xf numFmtId="0" fontId="23" fillId="0" borderId="11" xfId="50" applyFont="1" applyBorder="1" applyAlignment="1" applyProtection="1">
      <alignment horizontal="centerContinuous" vertical="center" wrapText="1"/>
      <protection/>
    </xf>
    <xf numFmtId="0" fontId="23" fillId="24" borderId="11" xfId="50" applyFont="1" applyFill="1" applyBorder="1" applyAlignment="1" applyProtection="1">
      <alignment horizontal="center" vertical="center" wrapText="1"/>
      <protection/>
    </xf>
    <xf numFmtId="0" fontId="23" fillId="24" borderId="12" xfId="50" applyFont="1" applyFill="1" applyBorder="1" applyAlignment="1" applyProtection="1">
      <alignment horizontal="center" vertical="center" wrapText="1"/>
      <protection/>
    </xf>
    <xf numFmtId="0" fontId="23" fillId="24" borderId="13" xfId="50" applyFont="1" applyFill="1" applyBorder="1" applyAlignment="1" applyProtection="1">
      <alignment horizontal="center" vertical="center" wrapText="1"/>
      <protection/>
    </xf>
    <xf numFmtId="0" fontId="23" fillId="0" borderId="13" xfId="50" applyFont="1" applyFill="1" applyBorder="1" applyAlignment="1" applyProtection="1">
      <alignment horizontal="center" vertical="center" wrapText="1"/>
      <protection/>
    </xf>
    <xf numFmtId="0" fontId="21" fillId="4" borderId="13" xfId="50" applyFont="1" applyFill="1" applyBorder="1" applyAlignment="1" applyProtection="1">
      <alignment horizontal="center" vertical="center" wrapText="1"/>
      <protection/>
    </xf>
    <xf numFmtId="0" fontId="21" fillId="4" borderId="11" xfId="50" applyFont="1" applyFill="1" applyBorder="1" applyAlignment="1" applyProtection="1">
      <alignment horizontal="center" vertical="center" wrapText="1"/>
      <protection/>
    </xf>
    <xf numFmtId="0" fontId="23" fillId="0" borderId="11" xfId="50" applyFont="1" applyBorder="1" applyAlignment="1" applyProtection="1">
      <alignment horizontal="center" wrapText="1"/>
      <protection/>
    </xf>
    <xf numFmtId="0" fontId="23" fillId="0" borderId="11" xfId="50" applyFont="1" applyFill="1" applyBorder="1" applyAlignment="1" applyProtection="1">
      <alignment horizontal="centerContinuous"/>
      <protection/>
    </xf>
    <xf numFmtId="0" fontId="23" fillId="0" borderId="11" xfId="50" applyFont="1" applyBorder="1" applyAlignment="1" applyProtection="1">
      <alignment horizontal="centerContinuous"/>
      <protection/>
    </xf>
    <xf numFmtId="0" fontId="23" fillId="24" borderId="11" xfId="50" applyFont="1" applyFill="1" applyBorder="1" applyAlignment="1" applyProtection="1">
      <alignment horizontal="center"/>
      <protection/>
    </xf>
    <xf numFmtId="0" fontId="23" fillId="0" borderId="11" xfId="50" applyFont="1" applyFill="1" applyBorder="1" applyAlignment="1" applyProtection="1">
      <alignment horizontal="center"/>
      <protection/>
    </xf>
    <xf numFmtId="0" fontId="23" fillId="0" borderId="12" xfId="50" applyFont="1" applyFill="1" applyBorder="1" applyAlignment="1" applyProtection="1">
      <alignment horizontal="center"/>
      <protection/>
    </xf>
    <xf numFmtId="0" fontId="23" fillId="4" borderId="11" xfId="50" applyFont="1" applyFill="1" applyBorder="1" applyAlignment="1" applyProtection="1">
      <alignment horizontal="center"/>
      <protection/>
    </xf>
    <xf numFmtId="0" fontId="23" fillId="0" borderId="11" xfId="50" applyFont="1" applyBorder="1" applyAlignment="1" applyProtection="1">
      <alignment horizontal="center"/>
      <protection/>
    </xf>
    <xf numFmtId="0" fontId="21" fillId="0" borderId="14" xfId="50" applyFont="1" applyBorder="1" applyAlignment="1" applyProtection="1">
      <alignment horizontal="center" vertical="center" wrapText="1"/>
      <protection/>
    </xf>
    <xf numFmtId="1" fontId="21" fillId="0" borderId="15" xfId="50" applyNumberFormat="1" applyFont="1" applyBorder="1" applyAlignment="1" applyProtection="1">
      <alignment horizontal="center" vertical="center" wrapText="1"/>
      <protection locked="0"/>
    </xf>
    <xf numFmtId="1" fontId="20" fillId="4" borderId="14" xfId="50" applyNumberFormat="1" applyFont="1" applyFill="1" applyBorder="1" applyAlignment="1" applyProtection="1">
      <alignment horizontal="center"/>
      <protection/>
    </xf>
    <xf numFmtId="1" fontId="20" fillId="4" borderId="14" xfId="50" applyNumberFormat="1" applyFont="1" applyFill="1" applyBorder="1" applyAlignment="1" applyProtection="1">
      <alignment horizontal="center" vertical="center" wrapText="1"/>
      <protection/>
    </xf>
    <xf numFmtId="1" fontId="20" fillId="24" borderId="16" xfId="50" applyNumberFormat="1" applyFont="1" applyFill="1" applyBorder="1" applyAlignment="1" applyProtection="1">
      <alignment horizontal="center"/>
      <protection/>
    </xf>
    <xf numFmtId="2" fontId="20" fillId="0" borderId="17" xfId="50" applyNumberFormat="1" applyFont="1" applyBorder="1" applyAlignment="1" applyProtection="1">
      <alignment horizontal="center"/>
      <protection/>
    </xf>
    <xf numFmtId="0" fontId="21" fillId="0" borderId="18" xfId="50" applyFont="1" applyBorder="1" applyAlignment="1" applyProtection="1">
      <alignment horizontal="center" vertical="center" wrapText="1"/>
      <protection locked="0"/>
    </xf>
    <xf numFmtId="0" fontId="21" fillId="0" borderId="19" xfId="50" applyFont="1" applyBorder="1" applyAlignment="1" applyProtection="1">
      <alignment horizontal="center" vertical="center" wrapText="1"/>
      <protection locked="0"/>
    </xf>
    <xf numFmtId="0" fontId="21" fillId="0" borderId="20" xfId="50" applyFont="1" applyBorder="1" applyAlignment="1" applyProtection="1">
      <alignment horizontal="center" vertical="center" wrapText="1"/>
      <protection/>
    </xf>
    <xf numFmtId="0" fontId="21" fillId="0" borderId="15" xfId="50" applyFont="1" applyBorder="1" applyAlignment="1" applyProtection="1">
      <alignment horizontal="center" vertical="center" wrapText="1"/>
      <protection locked="0"/>
    </xf>
    <xf numFmtId="0" fontId="21" fillId="0" borderId="14" xfId="50" applyFont="1" applyBorder="1" applyAlignment="1" applyProtection="1">
      <alignment horizontal="center" vertical="center" wrapText="1"/>
      <protection locked="0"/>
    </xf>
    <xf numFmtId="0" fontId="21" fillId="0" borderId="21" xfId="50" applyFont="1" applyBorder="1" applyAlignment="1" applyProtection="1">
      <alignment horizontal="center" vertical="center" wrapText="1"/>
      <protection locked="0"/>
    </xf>
    <xf numFmtId="0" fontId="21" fillId="0" borderId="22" xfId="50" applyFont="1" applyBorder="1" applyAlignment="1" applyProtection="1">
      <alignment horizontal="center" vertical="center" wrapText="1"/>
      <protection/>
    </xf>
    <xf numFmtId="0" fontId="21" fillId="24" borderId="19" xfId="50" applyFont="1" applyFill="1" applyBorder="1" applyAlignment="1" applyProtection="1">
      <alignment horizontal="center" vertical="center"/>
      <protection/>
    </xf>
    <xf numFmtId="0" fontId="21" fillId="24" borderId="23" xfId="50" applyFont="1" applyFill="1" applyBorder="1" applyAlignment="1" applyProtection="1">
      <alignment horizontal="center" vertical="center"/>
      <protection/>
    </xf>
    <xf numFmtId="0" fontId="21" fillId="24" borderId="18" xfId="50" applyFont="1" applyFill="1" applyBorder="1" applyAlignment="1" applyProtection="1">
      <alignment horizontal="center" vertical="center"/>
      <protection/>
    </xf>
    <xf numFmtId="0" fontId="20" fillId="4" borderId="14" xfId="50" applyFont="1" applyFill="1" applyBorder="1" applyAlignment="1" applyProtection="1">
      <alignment horizontal="center" vertical="center" wrapText="1"/>
      <protection/>
    </xf>
    <xf numFmtId="0" fontId="21" fillId="0" borderId="24" xfId="50" applyFont="1" applyBorder="1" applyAlignment="1" applyProtection="1">
      <alignment horizontal="center" vertical="center" wrapText="1"/>
      <protection locked="0"/>
    </xf>
    <xf numFmtId="0" fontId="20" fillId="4" borderId="22" xfId="50" applyFont="1" applyFill="1" applyBorder="1" applyAlignment="1" applyProtection="1">
      <alignment horizontal="center" vertical="center" wrapText="1"/>
      <protection/>
    </xf>
    <xf numFmtId="0" fontId="21" fillId="0" borderId="25" xfId="50" applyFont="1" applyBorder="1" applyAlignment="1" applyProtection="1">
      <alignment horizontal="center" vertical="center" wrapText="1"/>
      <protection locked="0"/>
    </xf>
    <xf numFmtId="0" fontId="21" fillId="24" borderId="24" xfId="50" applyFont="1" applyFill="1" applyBorder="1" applyAlignment="1" applyProtection="1">
      <alignment horizontal="center" vertical="center"/>
      <protection/>
    </xf>
    <xf numFmtId="0" fontId="21" fillId="24" borderId="21" xfId="50" applyFont="1" applyFill="1" applyBorder="1" applyAlignment="1" applyProtection="1">
      <alignment horizontal="center" vertical="center"/>
      <protection/>
    </xf>
    <xf numFmtId="0" fontId="21" fillId="24" borderId="26" xfId="50" applyFont="1" applyFill="1" applyBorder="1" applyAlignment="1" applyProtection="1">
      <alignment horizontal="center" vertical="center"/>
      <protection/>
    </xf>
    <xf numFmtId="0" fontId="21" fillId="24" borderId="27" xfId="50" applyFont="1" applyFill="1" applyBorder="1" applyAlignment="1" applyProtection="1">
      <alignment horizontal="center" vertical="center"/>
      <protection/>
    </xf>
    <xf numFmtId="0" fontId="24" fillId="0" borderId="11" xfId="50" applyFont="1" applyBorder="1" applyAlignment="1" applyProtection="1">
      <alignment horizontal="center"/>
      <protection/>
    </xf>
    <xf numFmtId="1" fontId="25" fillId="0" borderId="11" xfId="50" applyNumberFormat="1" applyFont="1" applyBorder="1" applyAlignment="1" applyProtection="1">
      <alignment horizontal="center"/>
      <protection/>
    </xf>
    <xf numFmtId="1" fontId="25" fillId="4" borderId="11" xfId="50" applyNumberFormat="1" applyFont="1" applyFill="1" applyBorder="1" applyAlignment="1" applyProtection="1">
      <alignment horizontal="center"/>
      <protection/>
    </xf>
    <xf numFmtId="0" fontId="25" fillId="0" borderId="11" xfId="50" applyFont="1" applyBorder="1" applyAlignment="1" applyProtection="1">
      <alignment horizontal="center"/>
      <protection/>
    </xf>
    <xf numFmtId="0" fontId="21" fillId="0" borderId="0" xfId="50" applyFont="1" applyProtection="1">
      <alignment/>
      <protection/>
    </xf>
    <xf numFmtId="0" fontId="21" fillId="0" borderId="0" xfId="50" applyFont="1" applyProtection="1">
      <alignment/>
      <protection locked="0"/>
    </xf>
    <xf numFmtId="0" fontId="26" fillId="0" borderId="0" xfId="50" applyFont="1" applyProtection="1">
      <alignment/>
      <protection/>
    </xf>
    <xf numFmtId="0" fontId="26" fillId="0" borderId="0" xfId="50" applyFont="1" applyProtection="1">
      <alignment/>
      <protection locked="0"/>
    </xf>
    <xf numFmtId="0" fontId="21" fillId="24" borderId="25" xfId="50" applyFont="1" applyFill="1" applyBorder="1" applyAlignment="1" applyProtection="1">
      <alignment horizontal="center"/>
      <protection locked="0"/>
    </xf>
    <xf numFmtId="0" fontId="21" fillId="24" borderId="0" xfId="50" applyFont="1" applyFill="1" applyBorder="1" applyAlignment="1" applyProtection="1">
      <alignment horizontal="center"/>
      <protection locked="0"/>
    </xf>
    <xf numFmtId="0" fontId="27" fillId="0" borderId="0" xfId="50" applyFont="1">
      <alignment/>
      <protection/>
    </xf>
    <xf numFmtId="2" fontId="21" fillId="24" borderId="18" xfId="50" applyNumberFormat="1" applyFont="1" applyFill="1" applyBorder="1" applyAlignment="1" applyProtection="1">
      <alignment horizontal="center"/>
      <protection/>
    </xf>
    <xf numFmtId="0" fontId="21" fillId="24" borderId="0" xfId="50" applyFont="1" applyFill="1" applyBorder="1" applyAlignment="1" applyProtection="1">
      <alignment horizontal="center"/>
      <protection/>
    </xf>
    <xf numFmtId="0" fontId="28" fillId="0" borderId="0" xfId="50" applyFont="1" applyAlignment="1" applyProtection="1">
      <alignment/>
      <protection/>
    </xf>
    <xf numFmtId="0" fontId="29" fillId="0" borderId="0" xfId="50" applyFont="1" applyAlignment="1" applyProtection="1">
      <alignment/>
      <protection locked="0"/>
    </xf>
    <xf numFmtId="0" fontId="20" fillId="0" borderId="0" xfId="50" applyFont="1" applyProtection="1">
      <alignment/>
      <protection/>
    </xf>
    <xf numFmtId="0" fontId="23" fillId="0" borderId="21" xfId="50" applyFont="1" applyBorder="1" applyAlignment="1" applyProtection="1">
      <alignment horizontal="left"/>
      <protection locked="0"/>
    </xf>
    <xf numFmtId="0" fontId="23" fillId="0" borderId="0" xfId="50" applyFont="1" applyBorder="1" applyAlignment="1" applyProtection="1">
      <alignment horizontal="left"/>
      <protection locked="0"/>
    </xf>
    <xf numFmtId="0" fontId="23" fillId="0" borderId="0" xfId="50" applyFont="1" applyBorder="1" applyAlignment="1" applyProtection="1">
      <alignment horizontal="left" wrapText="1"/>
      <protection locked="0"/>
    </xf>
    <xf numFmtId="0" fontId="21" fillId="0" borderId="0" xfId="50" applyFont="1" applyAlignment="1" applyProtection="1">
      <alignment horizontal="left" vertical="center"/>
      <protection locked="0"/>
    </xf>
    <xf numFmtId="0" fontId="21" fillId="0" borderId="0" xfId="5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21" fillId="0" borderId="0" xfId="50" applyFont="1" applyAlignment="1" applyProtection="1">
      <alignment horizontal="left" vertical="center" wrapText="1"/>
      <protection locked="0"/>
    </xf>
    <xf numFmtId="0" fontId="21" fillId="0" borderId="16" xfId="50" applyFont="1" applyBorder="1" applyAlignment="1" applyProtection="1">
      <alignment horizontal="center" vertical="center" wrapText="1"/>
      <protection locked="0"/>
    </xf>
    <xf numFmtId="0" fontId="21" fillId="0" borderId="0" xfId="50" applyFont="1" applyBorder="1" applyAlignment="1" applyProtection="1">
      <alignment horizontal="center" vertical="center" wrapText="1"/>
      <protection locked="0"/>
    </xf>
    <xf numFmtId="0" fontId="23" fillId="0" borderId="0" xfId="5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 horizontal="left" vertical="center" wrapText="1"/>
    </xf>
    <xf numFmtId="0" fontId="30" fillId="0" borderId="0" xfId="50" applyFont="1" applyProtection="1">
      <alignment/>
      <protection/>
    </xf>
    <xf numFmtId="0" fontId="30" fillId="0" borderId="0" xfId="50" applyFont="1" applyAlignment="1" applyProtection="1">
      <alignment horizontal="right" vertical="center" wrapText="1"/>
      <protection locked="0"/>
    </xf>
    <xf numFmtId="0" fontId="30" fillId="0" borderId="0" xfId="50" applyFont="1" applyAlignment="1" applyProtection="1">
      <alignment horizontal="center" vertical="center" wrapText="1"/>
      <protection locked="0"/>
    </xf>
    <xf numFmtId="0" fontId="30" fillId="0" borderId="0" xfId="50" applyFont="1" applyBorder="1" applyAlignment="1" applyProtection="1">
      <alignment horizontal="center" vertical="center" wrapText="1"/>
      <protection locked="0"/>
    </xf>
    <xf numFmtId="0" fontId="30" fillId="0" borderId="0" xfId="50" applyFont="1" applyBorder="1" applyAlignment="1" applyProtection="1">
      <alignment horizontal="left" vertical="center"/>
      <protection locked="0"/>
    </xf>
    <xf numFmtId="0" fontId="30" fillId="0" borderId="0" xfId="50" applyFont="1" applyProtection="1">
      <alignment/>
      <protection locked="0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1" fillId="0" borderId="10" xfId="50" applyFont="1" applyBorder="1" applyAlignment="1" applyProtection="1">
      <alignment horizontal="center" vertical="center" wrapText="1"/>
      <protection/>
    </xf>
    <xf numFmtId="0" fontId="21" fillId="0" borderId="20" xfId="50" applyFont="1" applyBorder="1" applyAlignment="1" applyProtection="1">
      <alignment horizontal="center" vertical="center" wrapText="1"/>
      <protection/>
    </xf>
    <xf numFmtId="0" fontId="21" fillId="0" borderId="0" xfId="50" applyFont="1" applyBorder="1" applyAlignment="1" applyProtection="1">
      <alignment horizontal="right"/>
      <protection/>
    </xf>
    <xf numFmtId="0" fontId="21" fillId="0" borderId="0" xfId="50" applyFont="1" applyAlignment="1" applyProtection="1">
      <alignment horizontal="right"/>
      <protection/>
    </xf>
    <xf numFmtId="0" fontId="21" fillId="0" borderId="28" xfId="50" applyFont="1" applyBorder="1" applyAlignment="1" applyProtection="1">
      <alignment horizontal="right"/>
      <protection/>
    </xf>
    <xf numFmtId="0" fontId="21" fillId="0" borderId="0" xfId="50" applyFont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  <xf numFmtId="0" fontId="21" fillId="0" borderId="0" xfId="50" applyFont="1" applyAlignment="1" applyProtection="1">
      <alignment horizontal="center" vertical="center"/>
      <protection locked="0"/>
    </xf>
    <xf numFmtId="0" fontId="20" fillId="24" borderId="12" xfId="50" applyFont="1" applyFill="1" applyBorder="1" applyAlignment="1" applyProtection="1">
      <alignment horizontal="center" vertical="center"/>
      <protection/>
    </xf>
    <xf numFmtId="0" fontId="20" fillId="24" borderId="29" xfId="50" applyFont="1" applyFill="1" applyBorder="1" applyAlignment="1" applyProtection="1">
      <alignment horizontal="center" vertical="center"/>
      <protection/>
    </xf>
    <xf numFmtId="0" fontId="20" fillId="24" borderId="13" xfId="50" applyFont="1" applyFill="1" applyBorder="1" applyAlignment="1" applyProtection="1">
      <alignment horizontal="center" vertical="center"/>
      <protection/>
    </xf>
    <xf numFmtId="0" fontId="22" fillId="0" borderId="10" xfId="50" applyFont="1" applyBorder="1" applyAlignment="1" applyProtection="1">
      <alignment horizontal="center" vertical="center" wrapText="1"/>
      <protection/>
    </xf>
    <xf numFmtId="0" fontId="22" fillId="0" borderId="20" xfId="50" applyFont="1" applyBorder="1" applyAlignment="1" applyProtection="1">
      <alignment horizontal="center" vertical="center" wrapText="1"/>
      <protection/>
    </xf>
    <xf numFmtId="0" fontId="21" fillId="0" borderId="0" xfId="50" applyFont="1" applyFill="1" applyAlignment="1" applyProtection="1">
      <alignment horizontal="left"/>
      <protection locked="0"/>
    </xf>
    <xf numFmtId="0" fontId="21" fillId="0" borderId="0" xfId="50" applyFont="1" applyBorder="1" applyAlignment="1" applyProtection="1">
      <alignment horizontal="left"/>
      <protection locked="0"/>
    </xf>
    <xf numFmtId="0" fontId="21" fillId="0" borderId="21" xfId="50" applyFont="1" applyBorder="1" applyAlignment="1" applyProtection="1">
      <alignment horizontal="center"/>
      <protection locked="0"/>
    </xf>
    <xf numFmtId="0" fontId="23" fillId="0" borderId="21" xfId="50" applyFont="1" applyBorder="1" applyAlignment="1" applyProtection="1">
      <alignment horizontal="left" wrapText="1"/>
      <protection locked="0"/>
    </xf>
    <xf numFmtId="0" fontId="21" fillId="0" borderId="0" xfId="50" applyFont="1" applyAlignment="1" applyProtection="1">
      <alignment horizontal="left"/>
      <protection locked="0"/>
    </xf>
    <xf numFmtId="0" fontId="23" fillId="0" borderId="24" xfId="50" applyFont="1" applyBorder="1" applyAlignment="1" applyProtection="1">
      <alignment horizontal="left"/>
      <protection locked="0"/>
    </xf>
    <xf numFmtId="0" fontId="23" fillId="0" borderId="0" xfId="50" applyFont="1" applyBorder="1" applyAlignment="1" applyProtection="1">
      <alignment horizontal="left" wrapText="1"/>
      <protection locked="0"/>
    </xf>
    <xf numFmtId="0" fontId="21" fillId="0" borderId="0" xfId="5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1" fillId="0" borderId="0" xfId="5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21" fillId="0" borderId="0" xfId="50" applyFont="1" applyAlignment="1" applyProtection="1">
      <alignment horizontal="left" vertical="center" wrapText="1"/>
      <protection locked="0"/>
    </xf>
    <xf numFmtId="0" fontId="21" fillId="0" borderId="0" xfId="50" applyFont="1" applyFill="1" applyAlignment="1" applyProtection="1">
      <alignment horizontal="left" vertical="center" wrapText="1"/>
      <protection locked="0"/>
    </xf>
    <xf numFmtId="0" fontId="21" fillId="24" borderId="0" xfId="50" applyFont="1" applyFill="1" applyAlignment="1" applyProtection="1">
      <alignment horizontal="left" vertical="center" wrapText="1"/>
      <protection locked="0"/>
    </xf>
    <xf numFmtId="0" fontId="23" fillId="0" borderId="21" xfId="0" applyFont="1" applyBorder="1" applyAlignment="1">
      <alignment horizontal="left"/>
    </xf>
    <xf numFmtId="0" fontId="21" fillId="0" borderId="16" xfId="50" applyFont="1" applyBorder="1" applyAlignment="1" applyProtection="1">
      <alignment horizontal="center"/>
      <protection locked="0"/>
    </xf>
    <xf numFmtId="0" fontId="23" fillId="0" borderId="21" xfId="50" applyFont="1" applyBorder="1" applyAlignment="1" applyProtection="1">
      <alignment horizontal="left"/>
      <protection locked="0"/>
    </xf>
    <xf numFmtId="0" fontId="21" fillId="0" borderId="0" xfId="50" applyFont="1" applyAlignment="1" applyProtection="1">
      <alignment horizontal="center"/>
      <protection locked="0"/>
    </xf>
    <xf numFmtId="0" fontId="21" fillId="0" borderId="0" xfId="50" applyFont="1" applyBorder="1" applyAlignment="1" applyProtection="1">
      <alignment horizontal="center"/>
      <protection locked="0"/>
    </xf>
  </cellXfs>
  <cellStyles count="50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Pamatformas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1"/>
  <sheetViews>
    <sheetView tabSelected="1" zoomScalePageLayoutView="0" workbookViewId="0" topLeftCell="A1">
      <selection activeCell="R23" sqref="R23"/>
    </sheetView>
  </sheetViews>
  <sheetFormatPr defaultColWidth="9.140625" defaultRowHeight="12.75"/>
  <cols>
    <col min="1" max="1" width="14.421875" style="0" bestFit="1" customWidth="1"/>
    <col min="2" max="2" width="10.7109375" style="0" customWidth="1"/>
    <col min="3" max="3" width="7.8515625" style="0" customWidth="1"/>
    <col min="4" max="5" width="7.140625" style="0" customWidth="1"/>
    <col min="6" max="7" width="7.8515625" style="0" customWidth="1"/>
    <col min="8" max="9" width="9.00390625" style="0" customWidth="1"/>
    <col min="10" max="10" width="7.8515625" style="0" customWidth="1"/>
    <col min="11" max="11" width="9.00390625" style="0" customWidth="1"/>
    <col min="12" max="12" width="7.8515625" style="0" customWidth="1"/>
    <col min="13" max="15" width="9.00390625" style="0" customWidth="1"/>
    <col min="16" max="19" width="7.8515625" style="0" customWidth="1"/>
    <col min="20" max="20" width="7.140625" style="0" customWidth="1"/>
    <col min="21" max="24" width="7.8515625" style="0" customWidth="1"/>
    <col min="25" max="25" width="9.00390625" style="0" customWidth="1"/>
    <col min="26" max="27" width="7.8515625" style="0" customWidth="1"/>
    <col min="28" max="28" width="10.140625" style="0" customWidth="1"/>
    <col min="29" max="29" width="7.140625" style="0" customWidth="1"/>
    <col min="30" max="30" width="7.8515625" style="0" customWidth="1"/>
    <col min="31" max="31" width="9.00390625" style="0" customWidth="1"/>
    <col min="32" max="33" width="7.140625" style="0" hidden="1" customWidth="1"/>
    <col min="34" max="34" width="7.8515625" style="0" customWidth="1"/>
    <col min="35" max="36" width="9.00390625" style="0" customWidth="1"/>
    <col min="37" max="38" width="7.8515625" style="0" customWidth="1"/>
    <col min="39" max="39" width="9.00390625" style="0" customWidth="1"/>
    <col min="40" max="40" width="10.140625" style="0" customWidth="1"/>
    <col min="41" max="41" width="7.8515625" style="0" customWidth="1"/>
    <col min="42" max="42" width="9.00390625" style="0" customWidth="1"/>
    <col min="43" max="43" width="11.28125" style="0" customWidth="1"/>
    <col min="44" max="44" width="7.140625" style="0" customWidth="1"/>
    <col min="45" max="46" width="9.00390625" style="0" customWidth="1"/>
    <col min="47" max="47" width="12.140625" style="0" customWidth="1"/>
    <col min="48" max="48" width="12.7109375" style="0" customWidth="1"/>
  </cols>
  <sheetData>
    <row r="1" spans="1:48" ht="16.5" thickBot="1">
      <c r="A1" s="1" t="s">
        <v>0</v>
      </c>
      <c r="B1" s="87" t="s">
        <v>167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9"/>
      <c r="AO1" s="87" t="s">
        <v>168</v>
      </c>
      <c r="AP1" s="88"/>
      <c r="AQ1" s="88"/>
      <c r="AR1" s="88"/>
      <c r="AS1" s="88"/>
      <c r="AT1" s="89"/>
      <c r="AU1" s="90" t="s">
        <v>1</v>
      </c>
      <c r="AV1" s="79" t="s">
        <v>2</v>
      </c>
    </row>
    <row r="2" spans="1:48" ht="60" customHeight="1" thickBot="1">
      <c r="A2" s="2" t="s">
        <v>3</v>
      </c>
      <c r="B2" s="3" t="s">
        <v>4</v>
      </c>
      <c r="C2" s="4" t="s">
        <v>5</v>
      </c>
      <c r="D2" s="4" t="s">
        <v>6</v>
      </c>
      <c r="E2" s="4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  <c r="K2" s="6" t="s">
        <v>13</v>
      </c>
      <c r="L2" s="5" t="s">
        <v>14</v>
      </c>
      <c r="M2" s="5" t="s">
        <v>15</v>
      </c>
      <c r="N2" s="7" t="s">
        <v>16</v>
      </c>
      <c r="O2" s="7" t="s">
        <v>17</v>
      </c>
      <c r="P2" s="7" t="s">
        <v>18</v>
      </c>
      <c r="Q2" s="7" t="s">
        <v>19</v>
      </c>
      <c r="R2" s="7" t="s">
        <v>20</v>
      </c>
      <c r="S2" s="7" t="s">
        <v>21</v>
      </c>
      <c r="T2" s="7" t="s">
        <v>22</v>
      </c>
      <c r="U2" s="7" t="s">
        <v>23</v>
      </c>
      <c r="V2" s="7" t="s">
        <v>24</v>
      </c>
      <c r="W2" s="7" t="s">
        <v>25</v>
      </c>
      <c r="X2" s="7" t="s">
        <v>26</v>
      </c>
      <c r="Y2" s="7" t="s">
        <v>27</v>
      </c>
      <c r="Z2" s="7" t="s">
        <v>28</v>
      </c>
      <c r="AA2" s="7" t="s">
        <v>29</v>
      </c>
      <c r="AB2" s="7" t="s">
        <v>84</v>
      </c>
      <c r="AC2" s="7" t="s">
        <v>85</v>
      </c>
      <c r="AD2" s="7" t="s">
        <v>120</v>
      </c>
      <c r="AE2" s="7" t="s">
        <v>132</v>
      </c>
      <c r="AF2" s="8" t="s">
        <v>133</v>
      </c>
      <c r="AG2" s="7" t="s">
        <v>134</v>
      </c>
      <c r="AH2" s="7" t="s">
        <v>133</v>
      </c>
      <c r="AI2" s="7" t="s">
        <v>134</v>
      </c>
      <c r="AJ2" s="7" t="s">
        <v>146</v>
      </c>
      <c r="AK2" s="7" t="s">
        <v>152</v>
      </c>
      <c r="AL2" s="7" t="s">
        <v>155</v>
      </c>
      <c r="AM2" s="7" t="s">
        <v>160</v>
      </c>
      <c r="AN2" s="9" t="s">
        <v>30</v>
      </c>
      <c r="AO2" s="4" t="s">
        <v>4</v>
      </c>
      <c r="AP2" s="4" t="s">
        <v>5</v>
      </c>
      <c r="AQ2" s="4" t="s">
        <v>6</v>
      </c>
      <c r="AR2" s="4" t="s">
        <v>7</v>
      </c>
      <c r="AS2" s="4" t="s">
        <v>8</v>
      </c>
      <c r="AT2" s="10" t="s">
        <v>30</v>
      </c>
      <c r="AU2" s="91"/>
      <c r="AV2" s="80"/>
    </row>
    <row r="3" spans="1:48" ht="13.5" thickBot="1">
      <c r="A3" s="11">
        <v>1</v>
      </c>
      <c r="B3" s="12">
        <v>2</v>
      </c>
      <c r="C3" s="12">
        <v>3</v>
      </c>
      <c r="D3" s="13">
        <v>4</v>
      </c>
      <c r="E3" s="13">
        <v>5</v>
      </c>
      <c r="F3" s="14">
        <v>6</v>
      </c>
      <c r="G3" s="14">
        <v>7</v>
      </c>
      <c r="H3" s="15">
        <v>8</v>
      </c>
      <c r="I3" s="16">
        <v>9</v>
      </c>
      <c r="J3" s="15">
        <v>10</v>
      </c>
      <c r="K3" s="15">
        <v>11</v>
      </c>
      <c r="L3" s="15">
        <v>12</v>
      </c>
      <c r="M3" s="14">
        <v>13</v>
      </c>
      <c r="N3" s="14">
        <v>14</v>
      </c>
      <c r="O3" s="14">
        <v>15</v>
      </c>
      <c r="P3" s="14">
        <v>16</v>
      </c>
      <c r="Q3" s="14">
        <v>17</v>
      </c>
      <c r="R3" s="15">
        <v>18</v>
      </c>
      <c r="S3" s="14">
        <v>19</v>
      </c>
      <c r="T3" s="14">
        <v>20</v>
      </c>
      <c r="U3" s="14">
        <v>21</v>
      </c>
      <c r="V3" s="14">
        <v>22</v>
      </c>
      <c r="W3" s="14">
        <v>23</v>
      </c>
      <c r="X3" s="14">
        <v>24</v>
      </c>
      <c r="Y3" s="14">
        <v>25</v>
      </c>
      <c r="Z3" s="14">
        <v>26</v>
      </c>
      <c r="AA3" s="15">
        <v>27</v>
      </c>
      <c r="AB3" s="14">
        <v>28</v>
      </c>
      <c r="AC3" s="15">
        <v>29</v>
      </c>
      <c r="AD3" s="15">
        <v>30</v>
      </c>
      <c r="AE3" s="15">
        <v>31</v>
      </c>
      <c r="AF3" s="15">
        <v>32</v>
      </c>
      <c r="AG3" s="15">
        <v>33</v>
      </c>
      <c r="AH3" s="15">
        <v>32</v>
      </c>
      <c r="AI3" s="15">
        <v>33</v>
      </c>
      <c r="AJ3" s="15">
        <v>34</v>
      </c>
      <c r="AK3" s="15">
        <v>35</v>
      </c>
      <c r="AL3" s="15">
        <v>36</v>
      </c>
      <c r="AM3" s="15">
        <v>37</v>
      </c>
      <c r="AN3" s="17">
        <v>38</v>
      </c>
      <c r="AO3" s="14">
        <v>39</v>
      </c>
      <c r="AP3" s="14">
        <v>40</v>
      </c>
      <c r="AQ3" s="14">
        <v>41</v>
      </c>
      <c r="AR3" s="14">
        <v>42</v>
      </c>
      <c r="AS3" s="14">
        <v>43</v>
      </c>
      <c r="AT3" s="17">
        <v>44</v>
      </c>
      <c r="AU3" s="13" t="s">
        <v>166</v>
      </c>
      <c r="AV3" s="18">
        <v>46</v>
      </c>
    </row>
    <row r="4" spans="1:48" ht="15.75">
      <c r="A4" s="19">
        <v>2014</v>
      </c>
      <c r="B4" s="20">
        <v>665862.7440936591</v>
      </c>
      <c r="C4" s="20">
        <v>68603.76434966222</v>
      </c>
      <c r="D4" s="20">
        <v>33394.80139555267</v>
      </c>
      <c r="E4" s="20">
        <v>4466.394613576474</v>
      </c>
      <c r="F4" s="20">
        <v>48578.26648681567</v>
      </c>
      <c r="G4" s="20">
        <v>52925.13986829899</v>
      </c>
      <c r="H4" s="20">
        <v>412981.42867712764</v>
      </c>
      <c r="I4" s="20">
        <v>408085.32677674</v>
      </c>
      <c r="J4" s="20">
        <v>74696.50144279201</v>
      </c>
      <c r="K4" s="20">
        <v>150898.40126123358</v>
      </c>
      <c r="L4" s="20">
        <v>64426.21271364421</v>
      </c>
      <c r="M4" s="20">
        <v>166315.21732944035</v>
      </c>
      <c r="N4" s="20">
        <v>496711.7432456275</v>
      </c>
      <c r="O4" s="20">
        <v>330396.52591618715</v>
      </c>
      <c r="P4" s="20">
        <v>33145.79882869193</v>
      </c>
      <c r="Q4" s="20">
        <v>9565.96718288456</v>
      </c>
      <c r="R4" s="20">
        <v>6849.7048963864745</v>
      </c>
      <c r="S4" s="20">
        <v>5805.3169873819725</v>
      </c>
      <c r="T4" s="20">
        <v>9709.677235758476</v>
      </c>
      <c r="U4" s="20">
        <v>10433.918987370591</v>
      </c>
      <c r="V4" s="20">
        <v>106154.7743040734</v>
      </c>
      <c r="W4" s="20">
        <v>31482.46168206214</v>
      </c>
      <c r="X4" s="20">
        <v>28483.04790524812</v>
      </c>
      <c r="Y4" s="20">
        <v>397691.24820006714</v>
      </c>
      <c r="Z4" s="20">
        <v>21498.170186851527</v>
      </c>
      <c r="AA4" s="20">
        <v>8373.600605574244</v>
      </c>
      <c r="AB4" s="20">
        <v>146446.23536576342</v>
      </c>
      <c r="AC4" s="20">
        <v>24140.443139196705</v>
      </c>
      <c r="AD4" s="20">
        <v>35341.29003249839</v>
      </c>
      <c r="AE4" s="20">
        <v>191527.08294204358</v>
      </c>
      <c r="AF4" s="20">
        <v>0</v>
      </c>
      <c r="AG4" s="20">
        <v>0</v>
      </c>
      <c r="AH4" s="20">
        <v>496.5822619108599</v>
      </c>
      <c r="AI4" s="20">
        <v>10371.312627702746</v>
      </c>
      <c r="AJ4" s="20">
        <v>9550.315592967598</v>
      </c>
      <c r="AK4" s="20">
        <v>3451.8870125952612</v>
      </c>
      <c r="AL4" s="20">
        <v>3118.9350089071777</v>
      </c>
      <c r="AM4" s="20">
        <v>10063.972316606052</v>
      </c>
      <c r="AN4" s="21">
        <f>SUM(B4:AM4)</f>
        <v>4082044.2114728987</v>
      </c>
      <c r="AO4" s="20">
        <v>169795.5617782483</v>
      </c>
      <c r="AP4" s="20">
        <v>344845.7891531636</v>
      </c>
      <c r="AQ4" s="20">
        <v>163256.04293657976</v>
      </c>
      <c r="AR4" s="20">
        <v>173.59036089720604</v>
      </c>
      <c r="AS4" s="20">
        <v>49814.742090255604</v>
      </c>
      <c r="AT4" s="22">
        <f>SUM(AO4:AS4)</f>
        <v>727885.7263191445</v>
      </c>
      <c r="AU4" s="23">
        <f>AN4+AT4</f>
        <v>4809929.937792043</v>
      </c>
      <c r="AV4" s="24">
        <f>AU4/AQ26*100</f>
        <v>10.339457364458957</v>
      </c>
    </row>
    <row r="5" spans="1:48" ht="15.75">
      <c r="A5" s="19">
        <v>2015</v>
      </c>
      <c r="B5" s="20">
        <v>959422.5417043727</v>
      </c>
      <c r="C5" s="20">
        <v>68155.55972931287</v>
      </c>
      <c r="D5" s="20"/>
      <c r="E5" s="20">
        <v>4419.43984382559</v>
      </c>
      <c r="F5" s="20">
        <v>48058.91827593469</v>
      </c>
      <c r="G5" s="20">
        <v>52360.25975947775</v>
      </c>
      <c r="H5" s="20">
        <v>410475.7514186032</v>
      </c>
      <c r="I5" s="20">
        <v>405610.95269804954</v>
      </c>
      <c r="J5" s="20">
        <v>74244.02820701078</v>
      </c>
      <c r="K5" s="20">
        <v>149984.9175588073</v>
      </c>
      <c r="L5" s="20">
        <v>64036.345837530804</v>
      </c>
      <c r="M5" s="20">
        <v>165445.84265314369</v>
      </c>
      <c r="N5" s="20">
        <v>494112.15644760133</v>
      </c>
      <c r="O5" s="20">
        <v>328667.73666626826</v>
      </c>
      <c r="P5" s="20">
        <v>32780.12077335929</v>
      </c>
      <c r="Q5" s="20">
        <v>9523.281028565574</v>
      </c>
      <c r="R5" s="20">
        <v>6814.133101120654</v>
      </c>
      <c r="S5" s="20">
        <v>5749.824986767292</v>
      </c>
      <c r="T5" s="20">
        <v>9554.584208399498</v>
      </c>
      <c r="U5" s="20">
        <v>19760.843706068834</v>
      </c>
      <c r="V5" s="20"/>
      <c r="W5" s="20">
        <v>31311.7170647862</v>
      </c>
      <c r="X5" s="20">
        <v>28327.95487788914</v>
      </c>
      <c r="Y5" s="20">
        <v>186619.59806717094</v>
      </c>
      <c r="Z5" s="20">
        <v>21388.609057432797</v>
      </c>
      <c r="AA5" s="20">
        <v>8338.028810308422</v>
      </c>
      <c r="AB5" s="20">
        <v>147834.95825294108</v>
      </c>
      <c r="AC5" s="20">
        <v>23991.041599080258</v>
      </c>
      <c r="AD5" s="20">
        <v>35130.70500452473</v>
      </c>
      <c r="AE5" s="20">
        <v>190518.2668283049</v>
      </c>
      <c r="AF5" s="20">
        <v>0</v>
      </c>
      <c r="AG5" s="20">
        <v>0</v>
      </c>
      <c r="AH5" s="20">
        <v>1489.7467857325798</v>
      </c>
      <c r="AI5" s="20">
        <v>10822.362991673355</v>
      </c>
      <c r="AJ5" s="20">
        <v>9550.315592967598</v>
      </c>
      <c r="AK5" s="20">
        <v>3451.8870125952612</v>
      </c>
      <c r="AL5" s="20">
        <v>3118.9350089071777</v>
      </c>
      <c r="AM5" s="20">
        <v>10732.722067603485</v>
      </c>
      <c r="AN5" s="21">
        <f aca="true" t="shared" si="0" ref="AN5:AN21">SUM(B5:AM5)</f>
        <v>4021804.0876261387</v>
      </c>
      <c r="AO5" s="20">
        <v>166855.90861748083</v>
      </c>
      <c r="AP5" s="20">
        <v>336005.4865937018</v>
      </c>
      <c r="AQ5" s="25"/>
      <c r="AR5" s="20">
        <v>762.6592904992003</v>
      </c>
      <c r="AS5" s="20">
        <v>581056.7384363208</v>
      </c>
      <c r="AT5" s="22">
        <f aca="true" t="shared" si="1" ref="AT5:AT14">SUM(AO5:AS5)</f>
        <v>1084680.7929380026</v>
      </c>
      <c r="AU5" s="23">
        <f aca="true" t="shared" si="2" ref="AU5:AU21">AN5+AT5</f>
        <v>5106484.880564141</v>
      </c>
      <c r="AV5" s="24">
        <f>AU5/AQ26*100</f>
        <v>10.976933840554821</v>
      </c>
    </row>
    <row r="6" spans="1:48" ht="15.75">
      <c r="A6" s="19">
        <v>2016</v>
      </c>
      <c r="B6" s="20">
        <v>1113509.5986932346</v>
      </c>
      <c r="C6" s="20">
        <v>67707.35510896353</v>
      </c>
      <c r="D6" s="20"/>
      <c r="E6" s="20">
        <v>4372.485074074707</v>
      </c>
      <c r="F6" s="20">
        <v>47540.992936864335</v>
      </c>
      <c r="G6" s="20">
        <v>51795.37965065651</v>
      </c>
      <c r="H6" s="20">
        <v>407970.0741600788</v>
      </c>
      <c r="I6" s="20">
        <v>403135.1557475484</v>
      </c>
      <c r="J6" s="20">
        <v>73791.55497122953</v>
      </c>
      <c r="K6" s="20">
        <v>149071.43385638102</v>
      </c>
      <c r="L6" s="20">
        <v>63646.47896141741</v>
      </c>
      <c r="M6" s="20">
        <v>164575.0451050364</v>
      </c>
      <c r="N6" s="20">
        <v>491513.9925213858</v>
      </c>
      <c r="O6" s="20">
        <v>326938.9474163494</v>
      </c>
      <c r="P6" s="20">
        <v>32414.442718026647</v>
      </c>
      <c r="Q6" s="20">
        <v>9479.172002435957</v>
      </c>
      <c r="R6" s="20">
        <v>6778.561305854833</v>
      </c>
      <c r="S6" s="20">
        <v>16247.77320561636</v>
      </c>
      <c r="T6" s="20">
        <v>9399.491181040517</v>
      </c>
      <c r="U6" s="20">
        <v>47945.08853108406</v>
      </c>
      <c r="V6" s="20"/>
      <c r="W6" s="20">
        <v>31140.97244751026</v>
      </c>
      <c r="X6" s="20">
        <v>28174.284722340795</v>
      </c>
      <c r="Y6" s="20">
        <v>184573.50840348093</v>
      </c>
      <c r="Z6" s="20">
        <v>21277.625056203437</v>
      </c>
      <c r="AA6" s="20">
        <v>8301.034143231967</v>
      </c>
      <c r="AB6" s="20">
        <v>147797.96358586464</v>
      </c>
      <c r="AC6" s="20">
        <v>23840.217187153175</v>
      </c>
      <c r="AD6" s="20">
        <v>34920.119976551076</v>
      </c>
      <c r="AE6" s="20">
        <v>189510.87358637687</v>
      </c>
      <c r="AF6" s="20">
        <v>0</v>
      </c>
      <c r="AG6" s="20">
        <v>0</v>
      </c>
      <c r="AH6" s="20">
        <v>1489.7467857325798</v>
      </c>
      <c r="AI6" s="20">
        <v>17013.278239736825</v>
      </c>
      <c r="AJ6" s="20">
        <v>15230.419861013881</v>
      </c>
      <c r="AK6" s="20">
        <v>9131.991280641545</v>
      </c>
      <c r="AL6" s="20">
        <v>8799.039276953461</v>
      </c>
      <c r="AM6" s="20">
        <v>16409.980592028503</v>
      </c>
      <c r="AN6" s="21">
        <f t="shared" si="0"/>
        <v>4225444.0782921</v>
      </c>
      <c r="AO6" s="20">
        <v>165006.17526365814</v>
      </c>
      <c r="AP6" s="20">
        <v>326426.7135645216</v>
      </c>
      <c r="AQ6" s="25"/>
      <c r="AR6" s="20">
        <v>742.7390851503407</v>
      </c>
      <c r="AS6" s="20">
        <v>574830.2513929915</v>
      </c>
      <c r="AT6" s="22">
        <f t="shared" si="1"/>
        <v>1067005.8793063215</v>
      </c>
      <c r="AU6" s="23">
        <f t="shared" si="2"/>
        <v>5292449.957598422</v>
      </c>
      <c r="AV6" s="24">
        <f>AU6/AQ26*100</f>
        <v>11.376685606202557</v>
      </c>
    </row>
    <row r="7" spans="1:48" ht="15.75">
      <c r="A7" s="19">
        <v>2017</v>
      </c>
      <c r="B7" s="20">
        <v>1414394.3403850861</v>
      </c>
      <c r="C7" s="20">
        <v>67259.15048861418</v>
      </c>
      <c r="D7" s="20"/>
      <c r="E7" s="20">
        <v>4325.530304323823</v>
      </c>
      <c r="F7" s="20">
        <v>47023.06759779398</v>
      </c>
      <c r="G7" s="20">
        <v>51231.92241364591</v>
      </c>
      <c r="H7" s="20">
        <v>405465.819773365</v>
      </c>
      <c r="I7" s="20">
        <v>400659.3587970473</v>
      </c>
      <c r="J7" s="20">
        <v>73339.08173544829</v>
      </c>
      <c r="K7" s="20">
        <v>148156.5272821441</v>
      </c>
      <c r="L7" s="20">
        <v>63256.61208530401</v>
      </c>
      <c r="M7" s="20">
        <v>163704.2475569291</v>
      </c>
      <c r="N7" s="20">
        <v>488914.4057233596</v>
      </c>
      <c r="O7" s="20">
        <v>325208.73529461987</v>
      </c>
      <c r="P7" s="20">
        <v>24053.6479587481</v>
      </c>
      <c r="Q7" s="20">
        <v>73701.91404715966</v>
      </c>
      <c r="R7" s="20">
        <v>6742.989510589012</v>
      </c>
      <c r="S7" s="20">
        <v>16045.725408506498</v>
      </c>
      <c r="T7" s="20">
        <v>9244.398153681539</v>
      </c>
      <c r="U7" s="20">
        <v>47273.49303646536</v>
      </c>
      <c r="V7" s="20"/>
      <c r="W7" s="20">
        <v>30970.22783023432</v>
      </c>
      <c r="X7" s="20">
        <v>28019.191694981815</v>
      </c>
      <c r="Y7" s="20">
        <v>182525.99586798027</v>
      </c>
      <c r="Z7" s="20">
        <v>21166.641054974076</v>
      </c>
      <c r="AA7" s="20">
        <v>8265.462347966148</v>
      </c>
      <c r="AB7" s="20">
        <v>147762.3917905988</v>
      </c>
      <c r="AC7" s="20">
        <v>23686.54703160483</v>
      </c>
      <c r="AD7" s="20">
        <v>17359.036089720605</v>
      </c>
      <c r="AE7" s="20">
        <v>188502.05747263817</v>
      </c>
      <c r="AF7" s="20">
        <v>0</v>
      </c>
      <c r="AG7" s="20">
        <v>0</v>
      </c>
      <c r="AH7" s="20">
        <v>4332.644663376987</v>
      </c>
      <c r="AI7" s="20">
        <v>16469.741208075084</v>
      </c>
      <c r="AJ7" s="20">
        <v>15199.11668117996</v>
      </c>
      <c r="AK7" s="20">
        <v>9100.688100807622</v>
      </c>
      <c r="AL7" s="20">
        <v>8767.73609711954</v>
      </c>
      <c r="AM7" s="20">
        <v>16374.408796762682</v>
      </c>
      <c r="AN7" s="21">
        <f t="shared" si="0"/>
        <v>4548502.854280852</v>
      </c>
      <c r="AO7" s="20">
        <v>112502.20545130648</v>
      </c>
      <c r="AP7" s="20">
        <v>239018.27536553578</v>
      </c>
      <c r="AQ7" s="25"/>
      <c r="AR7" s="20">
        <v>721.3960079908481</v>
      </c>
      <c r="AS7" s="20">
        <v>568602.3414778516</v>
      </c>
      <c r="AT7" s="22">
        <f t="shared" si="1"/>
        <v>920844.2183026848</v>
      </c>
      <c r="AU7" s="23">
        <f t="shared" si="2"/>
        <v>5469347.072583537</v>
      </c>
      <c r="AV7" s="24">
        <f>AU7/AQ26*100</f>
        <v>11.756944820357344</v>
      </c>
    </row>
    <row r="8" spans="1:48" ht="15.75">
      <c r="A8" s="19">
        <v>2018</v>
      </c>
      <c r="B8" s="20">
        <v>1810143.3685636395</v>
      </c>
      <c r="C8" s="20">
        <v>66809.52299645421</v>
      </c>
      <c r="D8" s="20"/>
      <c r="E8" s="20">
        <v>4278.575534572939</v>
      </c>
      <c r="F8" s="20">
        <v>46505.14225872363</v>
      </c>
      <c r="G8" s="20">
        <v>50667.042304824674</v>
      </c>
      <c r="H8" s="20">
        <v>402960.1425148406</v>
      </c>
      <c r="I8" s="20">
        <v>398183.56184654613</v>
      </c>
      <c r="J8" s="20">
        <v>72886.60849966705</v>
      </c>
      <c r="K8" s="20">
        <v>147243.0435797178</v>
      </c>
      <c r="L8" s="20">
        <v>62865.322337379985</v>
      </c>
      <c r="M8" s="20">
        <v>162834.87288063244</v>
      </c>
      <c r="N8" s="20">
        <v>486314.8189253334</v>
      </c>
      <c r="O8" s="20">
        <v>323479.946044701</v>
      </c>
      <c r="P8" s="20"/>
      <c r="Q8" s="20">
        <v>72949.2148593349</v>
      </c>
      <c r="R8" s="20">
        <v>21532.319110306715</v>
      </c>
      <c r="S8" s="20">
        <v>15843.677611396635</v>
      </c>
      <c r="T8" s="20">
        <v>9089.305126322559</v>
      </c>
      <c r="U8" s="20">
        <v>46601.89754184666</v>
      </c>
      <c r="V8" s="20"/>
      <c r="W8" s="20">
        <v>30799.483212958377</v>
      </c>
      <c r="X8" s="20">
        <v>27864.09866762284</v>
      </c>
      <c r="Y8" s="20">
        <v>180478.4833324796</v>
      </c>
      <c r="Z8" s="20">
        <v>21057.079925555347</v>
      </c>
      <c r="AA8" s="20">
        <v>135999.51053209713</v>
      </c>
      <c r="AB8" s="20">
        <v>147725.39712352236</v>
      </c>
      <c r="AC8" s="20"/>
      <c r="AD8" s="20"/>
      <c r="AE8" s="20">
        <v>187493.2413588995</v>
      </c>
      <c r="AF8" s="20">
        <v>0</v>
      </c>
      <c r="AG8" s="20">
        <v>0</v>
      </c>
      <c r="AH8" s="20">
        <v>7147.085104808738</v>
      </c>
      <c r="AI8" s="20">
        <v>16438.43802824116</v>
      </c>
      <c r="AJ8" s="20">
        <v>15167.813501346038</v>
      </c>
      <c r="AK8" s="20">
        <v>9069.3849209737</v>
      </c>
      <c r="AL8" s="20">
        <v>8736.432917285616</v>
      </c>
      <c r="AM8" s="20">
        <v>16337.414129686229</v>
      </c>
      <c r="AN8" s="21">
        <f t="shared" si="0"/>
        <v>5005502.245291717</v>
      </c>
      <c r="AO8" s="20">
        <v>65167.52892698391</v>
      </c>
      <c r="AP8" s="26"/>
      <c r="AQ8" s="25"/>
      <c r="AR8" s="20">
        <v>701.4758026419884</v>
      </c>
      <c r="AS8" s="20">
        <v>562375.8544345223</v>
      </c>
      <c r="AT8" s="22">
        <f t="shared" si="1"/>
        <v>628244.8591641482</v>
      </c>
      <c r="AU8" s="23">
        <f t="shared" si="2"/>
        <v>5633747.104455866</v>
      </c>
      <c r="AV8" s="24">
        <f>AU8/AQ26*100</f>
        <v>12.110340221588475</v>
      </c>
    </row>
    <row r="9" spans="1:48" ht="15.75">
      <c r="A9" s="19">
        <v>2019</v>
      </c>
      <c r="B9" s="20">
        <v>2027598.0216390346</v>
      </c>
      <c r="C9" s="20">
        <v>66361.31837610486</v>
      </c>
      <c r="D9" s="20"/>
      <c r="E9" s="20">
        <v>4231.620764822056</v>
      </c>
      <c r="F9" s="20">
        <v>45987.21691965328</v>
      </c>
      <c r="G9" s="20">
        <v>50102.16219600344</v>
      </c>
      <c r="H9" s="20">
        <v>400455.8881281268</v>
      </c>
      <c r="I9" s="20">
        <v>395709.18776785565</v>
      </c>
      <c r="J9" s="20">
        <v>72434.13526388581</v>
      </c>
      <c r="K9" s="20">
        <v>146328.1370054809</v>
      </c>
      <c r="L9" s="20">
        <v>62475.45546126658</v>
      </c>
      <c r="M9" s="20">
        <v>161964.07533252516</v>
      </c>
      <c r="N9" s="20">
        <v>483716.65499911783</v>
      </c>
      <c r="O9" s="20">
        <v>321751.15679478203</v>
      </c>
      <c r="P9" s="20"/>
      <c r="Q9" s="20">
        <v>72197.93854332075</v>
      </c>
      <c r="R9" s="20">
        <v>21404.260647349758</v>
      </c>
      <c r="S9" s="20">
        <v>15641.62981428677</v>
      </c>
      <c r="T9" s="20">
        <v>8934.21209896358</v>
      </c>
      <c r="U9" s="20">
        <v>46930.58093010285</v>
      </c>
      <c r="V9" s="20"/>
      <c r="W9" s="20">
        <v>30628.73859568244</v>
      </c>
      <c r="X9" s="20">
        <v>27710.42851207449</v>
      </c>
      <c r="Y9" s="20">
        <v>178432.3936687896</v>
      </c>
      <c r="Z9" s="20">
        <v>20946.095924325986</v>
      </c>
      <c r="AA9" s="20">
        <v>135148.6331893387</v>
      </c>
      <c r="AB9" s="20">
        <v>147689.82532825653</v>
      </c>
      <c r="AC9" s="20"/>
      <c r="AD9" s="20"/>
      <c r="AE9" s="20">
        <v>186485.84811697144</v>
      </c>
      <c r="AF9" s="20">
        <v>0</v>
      </c>
      <c r="AG9" s="20">
        <v>0</v>
      </c>
      <c r="AH9" s="20">
        <v>7110.090437732284</v>
      </c>
      <c r="AI9" s="20">
        <v>16407.134848407237</v>
      </c>
      <c r="AJ9" s="20">
        <v>15136.510321512114</v>
      </c>
      <c r="AK9" s="20">
        <v>9038.081741139777</v>
      </c>
      <c r="AL9" s="20">
        <v>8705.129737451694</v>
      </c>
      <c r="AM9" s="20">
        <v>16301.842334420407</v>
      </c>
      <c r="AN9" s="21">
        <f t="shared" si="0"/>
        <v>5203964.405438785</v>
      </c>
      <c r="AO9" s="20">
        <v>64029.23147847764</v>
      </c>
      <c r="AP9" s="26"/>
      <c r="AQ9" s="25"/>
      <c r="AR9" s="20">
        <v>681.5555972931287</v>
      </c>
      <c r="AS9" s="20">
        <v>556149.367391193</v>
      </c>
      <c r="AT9" s="22">
        <f t="shared" si="1"/>
        <v>620860.1544669638</v>
      </c>
      <c r="AU9" s="23">
        <f t="shared" si="2"/>
        <v>5824824.559905749</v>
      </c>
      <c r="AV9" s="24">
        <f>AU9/AQ26*100</f>
        <v>12.521081589858854</v>
      </c>
    </row>
    <row r="10" spans="1:48" ht="32.25" thickBot="1">
      <c r="A10" s="27" t="s">
        <v>91</v>
      </c>
      <c r="B10" s="20">
        <v>11871551.670166932</v>
      </c>
      <c r="C10" s="20">
        <v>196353.46412371018</v>
      </c>
      <c r="D10" s="20"/>
      <c r="E10" s="20">
        <v>10379.849858566542</v>
      </c>
      <c r="F10" s="20">
        <v>56704.2873973398</v>
      </c>
      <c r="G10" s="20">
        <v>61803.859966647884</v>
      </c>
      <c r="H10" s="20">
        <v>793397.5902243016</v>
      </c>
      <c r="I10" s="20">
        <v>783717.7932965663</v>
      </c>
      <c r="J10" s="20">
        <v>159623.45120403412</v>
      </c>
      <c r="K10" s="20">
        <v>324475.95631214394</v>
      </c>
      <c r="L10" s="20">
        <v>139081.45087392788</v>
      </c>
      <c r="M10" s="20">
        <v>480667.44070893165</v>
      </c>
      <c r="N10" s="20">
        <v>1435506.9123112562</v>
      </c>
      <c r="O10" s="20">
        <v>954840.894474135</v>
      </c>
      <c r="P10" s="20"/>
      <c r="Q10" s="20">
        <v>298424.5963312673</v>
      </c>
      <c r="R10" s="20">
        <v>125722.10744389617</v>
      </c>
      <c r="S10" s="20">
        <v>67898.01993158832</v>
      </c>
      <c r="T10" s="20">
        <v>38208.376730923555</v>
      </c>
      <c r="U10" s="20">
        <v>226349.024763661</v>
      </c>
      <c r="V10" s="20"/>
      <c r="W10" s="20">
        <v>157999.95446810205</v>
      </c>
      <c r="X10" s="20">
        <v>142931.74199350033</v>
      </c>
      <c r="Y10" s="20">
        <v>1749911.7819477408</v>
      </c>
      <c r="Z10" s="20">
        <v>133432.6497857155</v>
      </c>
      <c r="AA10" s="20">
        <v>134091.4394340385</v>
      </c>
      <c r="AB10" s="20">
        <v>23168886.346691255</v>
      </c>
      <c r="AC10" s="20"/>
      <c r="AD10" s="20"/>
      <c r="AE10" s="20">
        <v>461811.5434744253</v>
      </c>
      <c r="AF10" s="20">
        <v>0</v>
      </c>
      <c r="AG10" s="20">
        <v>0</v>
      </c>
      <c r="AH10" s="20">
        <v>228114.80868065634</v>
      </c>
      <c r="AI10" s="20">
        <v>1999809.3351773752</v>
      </c>
      <c r="AJ10" s="20">
        <v>1761917.9742858608</v>
      </c>
      <c r="AK10" s="20">
        <v>625500.1394414374</v>
      </c>
      <c r="AL10" s="20">
        <v>561626.0009903188</v>
      </c>
      <c r="AM10" s="20">
        <v>1719997.325000996</v>
      </c>
      <c r="AN10" s="21">
        <f t="shared" si="0"/>
        <v>50870737.787491255</v>
      </c>
      <c r="AO10" s="20">
        <v>154619.21104603846</v>
      </c>
      <c r="AP10" s="28"/>
      <c r="AQ10" s="25"/>
      <c r="AR10" s="20">
        <v>2266.6347943381083</v>
      </c>
      <c r="AS10" s="20">
        <v>1631086.334169982</v>
      </c>
      <c r="AT10" s="22">
        <f t="shared" si="1"/>
        <v>1787972.1800103586</v>
      </c>
      <c r="AU10" s="23">
        <f t="shared" si="2"/>
        <v>52658709.96750161</v>
      </c>
      <c r="AV10" s="29"/>
    </row>
    <row r="11" spans="1:48" ht="15.75" hidden="1">
      <c r="A11" s="19">
        <v>2020</v>
      </c>
      <c r="B11" s="20">
        <v>2079087.483850405</v>
      </c>
      <c r="C11" s="20">
        <v>65913.11375575552</v>
      </c>
      <c r="D11" s="20"/>
      <c r="E11" s="20">
        <v>4184.665995071172</v>
      </c>
      <c r="F11" s="20">
        <v>45469.291580582925</v>
      </c>
      <c r="G11" s="20">
        <v>49537.282087182204</v>
      </c>
      <c r="H11" s="20">
        <v>397950.21086960234</v>
      </c>
      <c r="I11" s="20">
        <v>393233.3908173545</v>
      </c>
      <c r="J11" s="20">
        <v>71981.66202810456</v>
      </c>
      <c r="K11" s="20">
        <v>145414.65330305463</v>
      </c>
      <c r="L11" s="20">
        <v>62085.588585153186</v>
      </c>
      <c r="M11" s="20">
        <v>161094.7006562285</v>
      </c>
      <c r="N11" s="20">
        <v>481117.06820109166</v>
      </c>
      <c r="O11" s="20">
        <v>320022.36754486314</v>
      </c>
      <c r="P11" s="20"/>
      <c r="Q11" s="20">
        <v>71445.23935549599</v>
      </c>
      <c r="R11" s="20">
        <v>21276.202184392805</v>
      </c>
      <c r="S11" s="20">
        <v>15439.582017176908</v>
      </c>
      <c r="T11" s="20">
        <v>8779.1190716046</v>
      </c>
      <c r="U11" s="20">
        <v>49218.55880160045</v>
      </c>
      <c r="V11" s="20"/>
      <c r="W11" s="20">
        <v>30457.9939784065</v>
      </c>
      <c r="X11" s="20">
        <v>27555.335484715513</v>
      </c>
      <c r="Y11" s="20">
        <v>176384.88113328893</v>
      </c>
      <c r="Z11" s="20">
        <v>20835.111923096625</v>
      </c>
      <c r="AA11" s="20">
        <v>134091.4394340385</v>
      </c>
      <c r="AB11" s="20">
        <v>147654.2535329907</v>
      </c>
      <c r="AC11" s="20"/>
      <c r="AD11" s="20"/>
      <c r="AE11" s="20">
        <v>185477.03200323277</v>
      </c>
      <c r="AF11" s="20">
        <v>0</v>
      </c>
      <c r="AG11" s="20">
        <v>0</v>
      </c>
      <c r="AH11" s="20">
        <v>7074.5186424664635</v>
      </c>
      <c r="AI11" s="20">
        <v>16375.831668573315</v>
      </c>
      <c r="AJ11" s="20">
        <v>15105.207141678193</v>
      </c>
      <c r="AK11" s="20">
        <v>9008.201433116488</v>
      </c>
      <c r="AL11" s="20">
        <v>8673.826557617771</v>
      </c>
      <c r="AM11" s="20">
        <v>16264.847667343955</v>
      </c>
      <c r="AN11" s="21">
        <f t="shared" si="0"/>
        <v>5238208.661305287</v>
      </c>
      <c r="AO11" s="20">
        <v>62701.692079157205</v>
      </c>
      <c r="AP11" s="26"/>
      <c r="AQ11" s="25"/>
      <c r="AR11" s="20">
        <v>660.2125201336362</v>
      </c>
      <c r="AS11" s="20">
        <v>549922.8803478637</v>
      </c>
      <c r="AT11" s="22">
        <f t="shared" si="1"/>
        <v>613284.7849471545</v>
      </c>
      <c r="AU11" s="23">
        <f t="shared" si="2"/>
        <v>5851493.446252441</v>
      </c>
      <c r="AV11" s="24">
        <f>AU11/AQ26*100</f>
        <v>12.578409205209901</v>
      </c>
    </row>
    <row r="12" spans="1:48" ht="15.75" hidden="1">
      <c r="A12" s="19">
        <v>2021</v>
      </c>
      <c r="B12" s="20">
        <v>2652769.4776922157</v>
      </c>
      <c r="C12" s="20">
        <v>65464.909135406175</v>
      </c>
      <c r="D12" s="20"/>
      <c r="E12" s="20">
        <v>4137.711225320289</v>
      </c>
      <c r="F12" s="20">
        <v>11234.995816756877</v>
      </c>
      <c r="G12" s="20">
        <v>12266.577879465684</v>
      </c>
      <c r="H12" s="20">
        <v>395447.37935469917</v>
      </c>
      <c r="I12" s="20">
        <v>390484.40247921186</v>
      </c>
      <c r="J12" s="20">
        <v>71529.18879232333</v>
      </c>
      <c r="K12" s="20">
        <v>144501.16960062835</v>
      </c>
      <c r="L12" s="20">
        <v>61695.72170903979</v>
      </c>
      <c r="M12" s="20">
        <v>160223.9031081212</v>
      </c>
      <c r="N12" s="20">
        <v>478517.48140306544</v>
      </c>
      <c r="O12" s="20">
        <v>318293.57829494425</v>
      </c>
      <c r="P12" s="20"/>
      <c r="Q12" s="20">
        <v>70692.54016767122</v>
      </c>
      <c r="R12" s="20">
        <v>21146.720849625217</v>
      </c>
      <c r="S12" s="20">
        <v>15238.957091877679</v>
      </c>
      <c r="T12" s="20">
        <v>8624.026044245622</v>
      </c>
      <c r="U12" s="20">
        <v>48484.35694731391</v>
      </c>
      <c r="V12" s="20"/>
      <c r="W12" s="20">
        <v>30287.249361130558</v>
      </c>
      <c r="X12" s="20">
        <v>27400.242457356533</v>
      </c>
      <c r="Y12" s="20">
        <v>174338.79146959892</v>
      </c>
      <c r="Z12" s="20">
        <v>20725.550793677896</v>
      </c>
      <c r="AA12" s="20"/>
      <c r="AB12" s="20">
        <v>147617.25886591425</v>
      </c>
      <c r="AC12" s="20"/>
      <c r="AD12" s="20"/>
      <c r="AE12" s="20">
        <v>184468.21588949408</v>
      </c>
      <c r="AF12" s="20">
        <v>0</v>
      </c>
      <c r="AG12" s="20">
        <v>0</v>
      </c>
      <c r="AH12" s="20">
        <v>7037.52397539001</v>
      </c>
      <c r="AI12" s="20">
        <v>16344.528488739394</v>
      </c>
      <c r="AJ12" s="20">
        <v>15073.90396184427</v>
      </c>
      <c r="AK12" s="20">
        <v>8976.898253282565</v>
      </c>
      <c r="AL12" s="20">
        <v>8642.52337778385</v>
      </c>
      <c r="AM12" s="20">
        <v>16229.275872078133</v>
      </c>
      <c r="AN12" s="21">
        <f t="shared" si="0"/>
        <v>5587895.060358221</v>
      </c>
      <c r="AO12" s="20">
        <v>61563.39463065094</v>
      </c>
      <c r="AP12" s="26"/>
      <c r="AQ12" s="25"/>
      <c r="AR12" s="20">
        <v>640.2923147847764</v>
      </c>
      <c r="AS12" s="20">
        <v>543694.9704327238</v>
      </c>
      <c r="AT12" s="22">
        <f t="shared" si="1"/>
        <v>605898.6573781595</v>
      </c>
      <c r="AU12" s="23">
        <f t="shared" si="2"/>
        <v>6193793.71773638</v>
      </c>
      <c r="AV12" s="24">
        <f>AU12/AQ26*100</f>
        <v>13.314220143960403</v>
      </c>
    </row>
    <row r="13" spans="1:48" ht="15.75" hidden="1">
      <c r="A13" s="19">
        <v>2022</v>
      </c>
      <c r="B13" s="20">
        <v>3829825.9543201234</v>
      </c>
      <c r="C13" s="20">
        <v>64975.44123254848</v>
      </c>
      <c r="D13" s="20"/>
      <c r="E13" s="20">
        <v>2057.4726381750816</v>
      </c>
      <c r="F13" s="20"/>
      <c r="G13" s="20"/>
      <c r="H13" s="20"/>
      <c r="I13" s="20"/>
      <c r="J13" s="20">
        <v>16112.600383606241</v>
      </c>
      <c r="K13" s="20">
        <v>34560.13340846096</v>
      </c>
      <c r="L13" s="20">
        <v>15300.14057973489</v>
      </c>
      <c r="M13" s="20">
        <v>159348.836944582</v>
      </c>
      <c r="N13" s="20">
        <v>475872.362707099</v>
      </c>
      <c r="O13" s="20">
        <v>316524.9486343276</v>
      </c>
      <c r="P13" s="20"/>
      <c r="Q13" s="20">
        <v>69939.84097984644</v>
      </c>
      <c r="R13" s="20">
        <v>21018.66238666826</v>
      </c>
      <c r="S13" s="20">
        <v>15036.909294767816</v>
      </c>
      <c r="T13" s="20">
        <v>8467.51014507601</v>
      </c>
      <c r="U13" s="20">
        <v>47748.73222121673</v>
      </c>
      <c r="V13" s="20"/>
      <c r="W13" s="20">
        <v>30115.081872043986</v>
      </c>
      <c r="X13" s="20">
        <v>27245.149429997553</v>
      </c>
      <c r="Y13" s="20">
        <v>172291.27893409829</v>
      </c>
      <c r="Z13" s="20">
        <v>20614.566792448535</v>
      </c>
      <c r="AA13" s="20"/>
      <c r="AB13" s="20">
        <v>147581.68707064845</v>
      </c>
      <c r="AC13" s="20"/>
      <c r="AD13" s="20"/>
      <c r="AE13" s="20">
        <v>91866.29558169846</v>
      </c>
      <c r="AF13" s="20">
        <v>0</v>
      </c>
      <c r="AG13" s="20">
        <v>0</v>
      </c>
      <c r="AH13" s="20">
        <v>7001.952180124188</v>
      </c>
      <c r="AI13" s="20">
        <v>555890.4047216579</v>
      </c>
      <c r="AJ13" s="20">
        <v>492141.4789898748</v>
      </c>
      <c r="AK13" s="20">
        <v>147668.48225109704</v>
      </c>
      <c r="AL13" s="20">
        <v>150606.71254005385</v>
      </c>
      <c r="AM13" s="20">
        <v>464748.3508915715</v>
      </c>
      <c r="AN13" s="21">
        <f t="shared" si="0"/>
        <v>7384560.987131546</v>
      </c>
      <c r="AO13" s="20">
        <v>30354.1243362303</v>
      </c>
      <c r="AP13" s="26"/>
      <c r="AQ13" s="25"/>
      <c r="AR13" s="20">
        <v>620.3721094359167</v>
      </c>
      <c r="AS13" s="20">
        <v>537468.4833893945</v>
      </c>
      <c r="AT13" s="22">
        <f t="shared" si="1"/>
        <v>568442.9798350607</v>
      </c>
      <c r="AU13" s="23">
        <f t="shared" si="2"/>
        <v>7953003.966966607</v>
      </c>
      <c r="AV13" s="24">
        <f>AU13/AQ26*100</f>
        <v>17.09583018865573</v>
      </c>
    </row>
    <row r="14" spans="1:48" ht="15.75" hidden="1">
      <c r="A14" s="19">
        <v>2023</v>
      </c>
      <c r="B14" s="20">
        <v>3309868.7543041874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>
        <v>69187.14179202168</v>
      </c>
      <c r="R14" s="20">
        <v>20889.181051900672</v>
      </c>
      <c r="S14" s="20">
        <v>14834.861497657954</v>
      </c>
      <c r="T14" s="20">
        <v>8312.41711771703</v>
      </c>
      <c r="U14" s="20">
        <v>47013.10749511955</v>
      </c>
      <c r="V14" s="20"/>
      <c r="W14" s="20">
        <v>29944.337254768045</v>
      </c>
      <c r="X14" s="20">
        <v>27091.479274449208</v>
      </c>
      <c r="Y14" s="20">
        <v>170243.76639859763</v>
      </c>
      <c r="Z14" s="20">
        <v>20505.005663029806</v>
      </c>
      <c r="AA14" s="20"/>
      <c r="AB14" s="20">
        <v>684108.229321404</v>
      </c>
      <c r="AC14" s="20"/>
      <c r="AD14" s="20"/>
      <c r="AE14" s="20">
        <v>0</v>
      </c>
      <c r="AF14" s="20">
        <v>0</v>
      </c>
      <c r="AG14" s="20">
        <v>0</v>
      </c>
      <c r="AH14" s="20">
        <v>54237.02767770246</v>
      </c>
      <c r="AI14" s="20">
        <v>552885.2994576013</v>
      </c>
      <c r="AJ14" s="20">
        <v>489480.70870399143</v>
      </c>
      <c r="AK14" s="20">
        <v>146875.94265257454</v>
      </c>
      <c r="AL14" s="20">
        <v>149795.67560799312</v>
      </c>
      <c r="AM14" s="20">
        <v>461852.8067569337</v>
      </c>
      <c r="AN14" s="21">
        <f t="shared" si="0"/>
        <v>6257125.74202765</v>
      </c>
      <c r="AO14" s="28"/>
      <c r="AP14" s="26"/>
      <c r="AQ14" s="25"/>
      <c r="AR14" s="20">
        <v>345.7578499837793</v>
      </c>
      <c r="AS14" s="30"/>
      <c r="AT14" s="22">
        <f t="shared" si="1"/>
        <v>345.7578499837793</v>
      </c>
      <c r="AU14" s="23">
        <f t="shared" si="2"/>
        <v>6257471.4998776335</v>
      </c>
      <c r="AV14" s="24">
        <f>AU14/AQ26*100</f>
        <v>13.451102327698619</v>
      </c>
    </row>
    <row r="15" spans="1:48" ht="15.75" hidden="1">
      <c r="A15" s="31">
        <v>2024</v>
      </c>
      <c r="B15" s="20"/>
      <c r="C15" s="26"/>
      <c r="D15" s="26"/>
      <c r="E15" s="26"/>
      <c r="F15" s="32"/>
      <c r="G15" s="32"/>
      <c r="H15" s="33"/>
      <c r="I15" s="33"/>
      <c r="J15" s="32"/>
      <c r="K15" s="33"/>
      <c r="L15" s="32"/>
      <c r="M15" s="32"/>
      <c r="N15" s="32"/>
      <c r="O15" s="32"/>
      <c r="P15" s="34"/>
      <c r="Q15" s="20">
        <v>17159.83403623201</v>
      </c>
      <c r="R15" s="20">
        <v>20761.12258894372</v>
      </c>
      <c r="S15" s="20">
        <v>7347.710030107968</v>
      </c>
      <c r="T15" s="20">
        <v>4025.3043522802946</v>
      </c>
      <c r="U15" s="20">
        <v>33884.26929841037</v>
      </c>
      <c r="V15" s="34"/>
      <c r="W15" s="20">
        <v>29773.592637492104</v>
      </c>
      <c r="X15" s="20">
        <v>26936.386247090228</v>
      </c>
      <c r="Y15" s="20">
        <v>168197.6767349076</v>
      </c>
      <c r="Z15" s="20">
        <v>20394.021661800445</v>
      </c>
      <c r="AA15" s="32"/>
      <c r="AB15" s="20">
        <v>5532427.2485643225</v>
      </c>
      <c r="AC15" s="33"/>
      <c r="AD15" s="34"/>
      <c r="AE15" s="34"/>
      <c r="AF15" s="34"/>
      <c r="AG15" s="34"/>
      <c r="AH15" s="20">
        <v>53899.80705858248</v>
      </c>
      <c r="AI15" s="20">
        <v>10303.01478079237</v>
      </c>
      <c r="AJ15" s="20">
        <v>9721.060210243539</v>
      </c>
      <c r="AK15" s="20">
        <v>7359.09300459303</v>
      </c>
      <c r="AL15" s="20">
        <v>6989.146333828493</v>
      </c>
      <c r="AM15" s="20">
        <v>10401.192935726034</v>
      </c>
      <c r="AN15" s="21">
        <f t="shared" si="0"/>
        <v>5959580.480475352</v>
      </c>
      <c r="AO15" s="28"/>
      <c r="AP15" s="26"/>
      <c r="AQ15" s="25"/>
      <c r="AR15" s="25"/>
      <c r="AS15" s="30"/>
      <c r="AT15" s="35"/>
      <c r="AU15" s="23">
        <f t="shared" si="2"/>
        <v>5959580.480475352</v>
      </c>
      <c r="AV15" s="24">
        <f>AU15/AQ26*100</f>
        <v>12.810753812398007</v>
      </c>
    </row>
    <row r="16" spans="1:48" ht="15.75" hidden="1">
      <c r="A16" s="19">
        <v>2025</v>
      </c>
      <c r="B16" s="20"/>
      <c r="C16" s="25"/>
      <c r="D16" s="25"/>
      <c r="E16" s="25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20">
        <v>20630.218382365496</v>
      </c>
      <c r="S16" s="34"/>
      <c r="T16" s="34"/>
      <c r="U16" s="34"/>
      <c r="V16" s="34"/>
      <c r="W16" s="20">
        <v>7421.699364260875</v>
      </c>
      <c r="X16" s="20">
        <v>6703.149099891293</v>
      </c>
      <c r="Y16" s="20">
        <v>166150.16419940695</v>
      </c>
      <c r="Z16" s="20">
        <v>20283.037660571084</v>
      </c>
      <c r="AA16" s="32"/>
      <c r="AB16" s="20">
        <v>5884138.3942037895</v>
      </c>
      <c r="AC16" s="33"/>
      <c r="AD16" s="34"/>
      <c r="AE16" s="34"/>
      <c r="AF16" s="34"/>
      <c r="AG16" s="34"/>
      <c r="AH16" s="20">
        <v>6290.51627480777</v>
      </c>
      <c r="AI16" s="20">
        <v>10271.711600958446</v>
      </c>
      <c r="AJ16" s="20">
        <v>9689.757030409617</v>
      </c>
      <c r="AK16" s="20">
        <v>7327.789824759108</v>
      </c>
      <c r="AL16" s="20">
        <v>6959.266025805204</v>
      </c>
      <c r="AM16" s="20">
        <v>10365.621140460215</v>
      </c>
      <c r="AN16" s="21">
        <f t="shared" si="0"/>
        <v>6156231.324807486</v>
      </c>
      <c r="AO16" s="28"/>
      <c r="AP16" s="26"/>
      <c r="AQ16" s="25"/>
      <c r="AR16" s="25"/>
      <c r="AS16" s="30"/>
      <c r="AT16" s="35"/>
      <c r="AU16" s="23">
        <f t="shared" si="2"/>
        <v>6156231.324807486</v>
      </c>
      <c r="AV16" s="24">
        <f>AU16/AQ26*100</f>
        <v>13.23347577445434</v>
      </c>
    </row>
    <row r="17" spans="1:48" ht="15.75" hidden="1">
      <c r="A17" s="31">
        <v>2026</v>
      </c>
      <c r="B17" s="20"/>
      <c r="C17" s="25"/>
      <c r="D17" s="25"/>
      <c r="E17" s="25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20">
        <v>164104.07453571694</v>
      </c>
      <c r="Z17" s="20">
        <v>10075.355291091115</v>
      </c>
      <c r="AA17" s="32"/>
      <c r="AB17" s="20">
        <v>6085760.752642273</v>
      </c>
      <c r="AC17" s="33"/>
      <c r="AD17" s="34"/>
      <c r="AE17" s="34"/>
      <c r="AF17" s="34"/>
      <c r="AG17" s="34"/>
      <c r="AH17" s="20">
        <v>6253.521607731316</v>
      </c>
      <c r="AI17" s="20">
        <v>10240.408421124524</v>
      </c>
      <c r="AJ17" s="20">
        <v>9658.453850575694</v>
      </c>
      <c r="AK17" s="20">
        <v>7296.486644925186</v>
      </c>
      <c r="AL17" s="20">
        <v>6927.962845971281</v>
      </c>
      <c r="AM17" s="20">
        <v>10328.62647338376</v>
      </c>
      <c r="AN17" s="21">
        <f t="shared" si="0"/>
        <v>6310645.642312793</v>
      </c>
      <c r="AO17" s="28"/>
      <c r="AP17" s="26"/>
      <c r="AQ17" s="25"/>
      <c r="AR17" s="26"/>
      <c r="AS17" s="36"/>
      <c r="AT17" s="37"/>
      <c r="AU17" s="23">
        <f t="shared" si="2"/>
        <v>6310645.642312793</v>
      </c>
      <c r="AV17" s="24">
        <f>AU17/AQ26*100</f>
        <v>13.56540581771003</v>
      </c>
    </row>
    <row r="18" spans="1:48" ht="15.75" hidden="1">
      <c r="A18" s="19">
        <v>2027</v>
      </c>
      <c r="B18" s="20"/>
      <c r="C18" s="25"/>
      <c r="D18" s="25"/>
      <c r="E18" s="25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20">
        <v>162056.56200021628</v>
      </c>
      <c r="Z18" s="32"/>
      <c r="AA18" s="32"/>
      <c r="AB18" s="20">
        <v>4539598.522489912</v>
      </c>
      <c r="AC18" s="33"/>
      <c r="AD18" s="34"/>
      <c r="AE18" s="34"/>
      <c r="AF18" s="34"/>
      <c r="AG18" s="34"/>
      <c r="AH18" s="20">
        <v>6217.949812465496</v>
      </c>
      <c r="AI18" s="20">
        <v>549786.2846540429</v>
      </c>
      <c r="AJ18" s="20">
        <v>486726.0288786063</v>
      </c>
      <c r="AK18" s="20">
        <v>145989.4935145503</v>
      </c>
      <c r="AL18" s="20">
        <v>148890.72913643066</v>
      </c>
      <c r="AM18" s="20">
        <v>458847.7014928771</v>
      </c>
      <c r="AN18" s="21">
        <f t="shared" si="0"/>
        <v>6498113.271979099</v>
      </c>
      <c r="AO18" s="38"/>
      <c r="AP18" s="25"/>
      <c r="AQ18" s="25"/>
      <c r="AR18" s="25"/>
      <c r="AS18" s="30"/>
      <c r="AT18" s="35"/>
      <c r="AU18" s="23">
        <f t="shared" si="2"/>
        <v>6498113.271979099</v>
      </c>
      <c r="AV18" s="24">
        <f>AU18/AQ26*100</f>
        <v>13.96838748048259</v>
      </c>
    </row>
    <row r="19" spans="1:48" ht="15.75" hidden="1">
      <c r="A19" s="31">
        <v>2028</v>
      </c>
      <c r="B19" s="20"/>
      <c r="C19" s="25"/>
      <c r="D19" s="25"/>
      <c r="E19" s="25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20">
        <v>160009.04946471562</v>
      </c>
      <c r="Z19" s="32"/>
      <c r="AA19" s="32"/>
      <c r="AB19" s="39"/>
      <c r="AC19" s="33"/>
      <c r="AD19" s="34"/>
      <c r="AE19" s="34"/>
      <c r="AF19" s="34"/>
      <c r="AG19" s="34"/>
      <c r="AH19" s="20">
        <v>53453.02531004377</v>
      </c>
      <c r="AI19" s="20">
        <v>277711.85138388514</v>
      </c>
      <c r="AJ19" s="20">
        <v>234321.37551863678</v>
      </c>
      <c r="AK19" s="20">
        <v>144997.7518625392</v>
      </c>
      <c r="AL19" s="20">
        <v>74140.15856483458</v>
      </c>
      <c r="AM19" s="20">
        <v>270958.9017706217</v>
      </c>
      <c r="AN19" s="21">
        <f t="shared" si="0"/>
        <v>1215592.1138752769</v>
      </c>
      <c r="AO19" s="38"/>
      <c r="AP19" s="25"/>
      <c r="AQ19" s="25"/>
      <c r="AR19" s="25"/>
      <c r="AS19" s="30"/>
      <c r="AT19" s="35"/>
      <c r="AU19" s="23">
        <f t="shared" si="2"/>
        <v>1215592.1138752769</v>
      </c>
      <c r="AV19" s="24">
        <f>AU19/AQ26*100</f>
        <v>2.6130448876674186</v>
      </c>
    </row>
    <row r="20" spans="1:48" ht="15.75" hidden="1">
      <c r="A20" s="31">
        <v>2029</v>
      </c>
      <c r="B20" s="20"/>
      <c r="C20" s="26"/>
      <c r="D20" s="26"/>
      <c r="E20" s="26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20">
        <v>157962.9598010256</v>
      </c>
      <c r="Z20" s="32"/>
      <c r="AA20" s="32"/>
      <c r="AB20" s="39"/>
      <c r="AC20" s="33"/>
      <c r="AD20" s="34"/>
      <c r="AE20" s="34"/>
      <c r="AF20" s="34"/>
      <c r="AG20" s="34"/>
      <c r="AH20" s="20">
        <v>26648.966141342396</v>
      </c>
      <c r="AI20" s="34"/>
      <c r="AJ20" s="34"/>
      <c r="AK20" s="34"/>
      <c r="AL20" s="34"/>
      <c r="AM20" s="40"/>
      <c r="AN20" s="21">
        <f t="shared" si="0"/>
        <v>184611.925942368</v>
      </c>
      <c r="AO20" s="38"/>
      <c r="AP20" s="25"/>
      <c r="AQ20" s="25"/>
      <c r="AR20" s="25"/>
      <c r="AS20" s="30"/>
      <c r="AT20" s="35"/>
      <c r="AU20" s="23">
        <f t="shared" si="2"/>
        <v>184611.925942368</v>
      </c>
      <c r="AV20" s="24">
        <f>AU20/AQ26*100</f>
        <v>0.3968430230665647</v>
      </c>
    </row>
    <row r="21" spans="1:48" ht="16.5" hidden="1" thickBot="1">
      <c r="A21" s="31">
        <v>2030</v>
      </c>
      <c r="B21" s="20"/>
      <c r="C21" s="26"/>
      <c r="D21" s="26"/>
      <c r="E21" s="26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20">
        <v>78172.57727616804</v>
      </c>
      <c r="Z21" s="41"/>
      <c r="AA21" s="41"/>
      <c r="AB21" s="39"/>
      <c r="AC21" s="42"/>
      <c r="AD21" s="32"/>
      <c r="AE21" s="32"/>
      <c r="AF21" s="32"/>
      <c r="AG21" s="32"/>
      <c r="AH21" s="39"/>
      <c r="AI21" s="32"/>
      <c r="AJ21" s="41"/>
      <c r="AK21" s="32"/>
      <c r="AL21" s="41"/>
      <c r="AM21" s="39"/>
      <c r="AN21" s="21">
        <f t="shared" si="0"/>
        <v>78172.57727616804</v>
      </c>
      <c r="AO21" s="38"/>
      <c r="AP21" s="25"/>
      <c r="AQ21" s="25"/>
      <c r="AR21" s="25"/>
      <c r="AS21" s="30"/>
      <c r="AT21" s="35"/>
      <c r="AU21" s="23">
        <f t="shared" si="2"/>
        <v>78172.57727616804</v>
      </c>
      <c r="AV21" s="24">
        <f>AU21/AQ26*100</f>
        <v>0.16804029170284304</v>
      </c>
    </row>
    <row r="22" spans="1:48" ht="16.5" thickBot="1">
      <c r="A22" s="43" t="s">
        <v>31</v>
      </c>
      <c r="B22" s="44">
        <f>SUM(B4:B10)</f>
        <v>19862482.28524596</v>
      </c>
      <c r="C22" s="44">
        <f aca="true" t="shared" si="3" ref="C22:AU22">SUM(C4:C10)</f>
        <v>601250.135172822</v>
      </c>
      <c r="D22" s="44">
        <f t="shared" si="3"/>
        <v>33394.80139555267</v>
      </c>
      <c r="E22" s="44">
        <f t="shared" si="3"/>
        <v>36473.895993762126</v>
      </c>
      <c r="F22" s="44">
        <f t="shared" si="3"/>
        <v>340397.8918731254</v>
      </c>
      <c r="G22" s="44">
        <f t="shared" si="3"/>
        <v>370885.7661595551</v>
      </c>
      <c r="H22" s="44">
        <f t="shared" si="3"/>
        <v>3233706.6948964437</v>
      </c>
      <c r="I22" s="44">
        <f t="shared" si="3"/>
        <v>3195101.336930353</v>
      </c>
      <c r="J22" s="44">
        <f t="shared" si="3"/>
        <v>601015.3613240676</v>
      </c>
      <c r="K22" s="44">
        <f t="shared" si="3"/>
        <v>1216158.4168559087</v>
      </c>
      <c r="L22" s="44">
        <f t="shared" si="3"/>
        <v>519787.8782704709</v>
      </c>
      <c r="M22" s="44">
        <f t="shared" si="3"/>
        <v>1465506.741566639</v>
      </c>
      <c r="N22" s="44">
        <f t="shared" si="3"/>
        <v>4376790.684173682</v>
      </c>
      <c r="O22" s="44">
        <f t="shared" si="3"/>
        <v>2911283.9426070424</v>
      </c>
      <c r="P22" s="44">
        <f t="shared" si="3"/>
        <v>122394.01027882597</v>
      </c>
      <c r="Q22" s="44">
        <f t="shared" si="3"/>
        <v>545842.0839949688</v>
      </c>
      <c r="R22" s="44">
        <f t="shared" si="3"/>
        <v>195844.0760155036</v>
      </c>
      <c r="S22" s="44">
        <f t="shared" si="3"/>
        <v>143231.96794554385</v>
      </c>
      <c r="T22" s="44">
        <f t="shared" si="3"/>
        <v>94140.04473508973</v>
      </c>
      <c r="U22" s="44">
        <f t="shared" si="3"/>
        <v>445294.8474965993</v>
      </c>
      <c r="V22" s="44">
        <f t="shared" si="3"/>
        <v>106154.7743040734</v>
      </c>
      <c r="W22" s="44">
        <f t="shared" si="3"/>
        <v>344333.55530133576</v>
      </c>
      <c r="X22" s="44">
        <f t="shared" si="3"/>
        <v>311510.7483736575</v>
      </c>
      <c r="Y22" s="44">
        <f t="shared" si="3"/>
        <v>3060233.009487709</v>
      </c>
      <c r="Z22" s="44">
        <f t="shared" si="3"/>
        <v>260766.87099105865</v>
      </c>
      <c r="AA22" s="44">
        <f t="shared" si="3"/>
        <v>438517.7090625551</v>
      </c>
      <c r="AB22" s="44">
        <f t="shared" si="3"/>
        <v>24054143.1181382</v>
      </c>
      <c r="AC22" s="44">
        <f t="shared" si="3"/>
        <v>95658.24895703497</v>
      </c>
      <c r="AD22" s="44">
        <f t="shared" si="3"/>
        <v>122751.1511032948</v>
      </c>
      <c r="AE22" s="44">
        <f t="shared" si="3"/>
        <v>1595848.91377966</v>
      </c>
      <c r="AF22" s="44">
        <f t="shared" si="3"/>
        <v>0</v>
      </c>
      <c r="AG22" s="44">
        <f t="shared" si="3"/>
        <v>0</v>
      </c>
      <c r="AH22" s="44">
        <f t="shared" si="3"/>
        <v>250180.70471995036</v>
      </c>
      <c r="AI22" s="44">
        <f t="shared" si="3"/>
        <v>2087331.6031212118</v>
      </c>
      <c r="AJ22" s="44">
        <f t="shared" si="3"/>
        <v>1841752.465836848</v>
      </c>
      <c r="AK22" s="44">
        <f t="shared" si="3"/>
        <v>668744.0595101906</v>
      </c>
      <c r="AL22" s="44">
        <f t="shared" si="3"/>
        <v>602872.2090369435</v>
      </c>
      <c r="AM22" s="44">
        <f t="shared" si="3"/>
        <v>1806217.6652381034</v>
      </c>
      <c r="AN22" s="45">
        <f>SUM(B22:AM22)</f>
        <v>77957999.66989374</v>
      </c>
      <c r="AO22" s="44">
        <f t="shared" si="3"/>
        <v>897975.8225621937</v>
      </c>
      <c r="AP22" s="44">
        <f t="shared" si="3"/>
        <v>1246296.264676923</v>
      </c>
      <c r="AQ22" s="44">
        <f t="shared" si="3"/>
        <v>163256.04293657976</v>
      </c>
      <c r="AR22" s="44">
        <f t="shared" si="3"/>
        <v>6050.05093881082</v>
      </c>
      <c r="AS22" s="44">
        <f t="shared" si="3"/>
        <v>4523915.6293931175</v>
      </c>
      <c r="AT22" s="44">
        <f>SUM(AO22:AS22)</f>
        <v>6837493.810507624</v>
      </c>
      <c r="AU22" s="44">
        <f t="shared" si="3"/>
        <v>84795493.48040137</v>
      </c>
      <c r="AV22" s="46"/>
    </row>
    <row r="23" spans="1:48" ht="15.75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</row>
    <row r="24" spans="1:48" ht="15.75">
      <c r="A24" s="49" t="s">
        <v>32</v>
      </c>
      <c r="B24" s="50"/>
      <c r="C24" s="50"/>
      <c r="D24" s="50"/>
      <c r="E24" s="50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</row>
    <row r="25" spans="1:48" ht="15.75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</row>
    <row r="26" spans="1:48" ht="15.75">
      <c r="A26" s="81" t="s">
        <v>169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51">
        <v>46520139</v>
      </c>
      <c r="AR26" s="52"/>
      <c r="AS26" s="52"/>
      <c r="AT26" s="53"/>
      <c r="AU26" s="48"/>
      <c r="AV26" s="48"/>
    </row>
    <row r="27" spans="1:48" ht="15.75">
      <c r="A27" s="82" t="s">
        <v>165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3"/>
      <c r="AQ27" s="54">
        <f>AV4</f>
        <v>10.339457364458957</v>
      </c>
      <c r="AR27" s="55"/>
      <c r="AS27" s="55"/>
      <c r="AT27" s="53"/>
      <c r="AU27" s="48"/>
      <c r="AV27" s="48"/>
    </row>
    <row r="28" spans="1:48" ht="15.75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53"/>
      <c r="AU28" s="48"/>
      <c r="AV28" s="48"/>
    </row>
    <row r="29" spans="1:48" ht="15.75">
      <c r="A29" s="56"/>
      <c r="B29" s="57"/>
      <c r="C29" s="84" t="s">
        <v>33</v>
      </c>
      <c r="D29" s="85"/>
      <c r="E29" s="85"/>
      <c r="F29" s="86" t="s">
        <v>122</v>
      </c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 t="s">
        <v>34</v>
      </c>
      <c r="AR29" s="86"/>
      <c r="AS29" s="86"/>
      <c r="AT29" s="86"/>
      <c r="AU29" s="48"/>
      <c r="AV29" s="48"/>
    </row>
    <row r="30" spans="1:48" ht="24" customHeight="1">
      <c r="A30" s="58" t="s">
        <v>35</v>
      </c>
      <c r="B30" s="92" t="s">
        <v>36</v>
      </c>
      <c r="C30" s="92"/>
      <c r="D30" s="93" t="s">
        <v>115</v>
      </c>
      <c r="E30" s="93"/>
      <c r="F30" s="94" t="s">
        <v>123</v>
      </c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5" t="s">
        <v>109</v>
      </c>
      <c r="AR30" s="95"/>
      <c r="AS30" s="95"/>
      <c r="AT30" s="95"/>
      <c r="AU30" s="95"/>
      <c r="AV30" s="95"/>
    </row>
    <row r="31" spans="1:48" ht="15.75">
      <c r="A31" s="47"/>
      <c r="B31" s="96" t="s">
        <v>37</v>
      </c>
      <c r="C31" s="96"/>
      <c r="D31" s="93" t="s">
        <v>38</v>
      </c>
      <c r="E31" s="93"/>
      <c r="F31" s="94" t="s">
        <v>124</v>
      </c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7" t="s">
        <v>39</v>
      </c>
      <c r="AR31" s="97"/>
      <c r="AS31" s="97"/>
      <c r="AT31" s="97"/>
      <c r="AU31" s="97"/>
      <c r="AV31" s="97"/>
    </row>
    <row r="32" spans="1:48" ht="15.75">
      <c r="A32" s="47"/>
      <c r="B32" s="96" t="s">
        <v>40</v>
      </c>
      <c r="C32" s="96"/>
      <c r="D32" s="93" t="s">
        <v>41</v>
      </c>
      <c r="E32" s="93"/>
      <c r="F32" s="94" t="s">
        <v>123</v>
      </c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59" t="s">
        <v>42</v>
      </c>
      <c r="AR32" s="59"/>
      <c r="AS32" s="59"/>
      <c r="AT32" s="59"/>
      <c r="AU32" s="59"/>
      <c r="AV32" s="59"/>
    </row>
    <row r="33" spans="1:48" ht="15.75">
      <c r="A33" s="47"/>
      <c r="B33" s="96" t="s">
        <v>43</v>
      </c>
      <c r="C33" s="96"/>
      <c r="D33" s="93" t="s">
        <v>44</v>
      </c>
      <c r="E33" s="93"/>
      <c r="F33" s="94" t="s">
        <v>123</v>
      </c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60" t="s">
        <v>39</v>
      </c>
      <c r="AR33" s="60"/>
      <c r="AS33" s="60"/>
      <c r="AT33" s="60"/>
      <c r="AU33" s="60"/>
      <c r="AV33" s="60"/>
    </row>
    <row r="34" spans="1:48" ht="15.75">
      <c r="A34" s="47"/>
      <c r="B34" s="96" t="s">
        <v>118</v>
      </c>
      <c r="C34" s="96"/>
      <c r="D34" s="93" t="s">
        <v>45</v>
      </c>
      <c r="E34" s="93"/>
      <c r="F34" s="94" t="s">
        <v>123</v>
      </c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5" t="s">
        <v>48</v>
      </c>
      <c r="AR34" s="95"/>
      <c r="AS34" s="95"/>
      <c r="AT34" s="95"/>
      <c r="AU34" s="95"/>
      <c r="AV34" s="95"/>
    </row>
    <row r="35" spans="1:48" ht="15.75">
      <c r="A35" s="47"/>
      <c r="B35" s="96" t="s">
        <v>119</v>
      </c>
      <c r="C35" s="96"/>
      <c r="D35" s="93" t="s">
        <v>45</v>
      </c>
      <c r="E35" s="93"/>
      <c r="F35" s="94" t="s">
        <v>123</v>
      </c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8" t="s">
        <v>50</v>
      </c>
      <c r="AR35" s="98"/>
      <c r="AS35" s="98"/>
      <c r="AT35" s="98"/>
      <c r="AU35" s="98"/>
      <c r="AV35" s="98"/>
    </row>
    <row r="36" spans="1:48" ht="16.5">
      <c r="A36" s="47"/>
      <c r="B36" s="96" t="s">
        <v>47</v>
      </c>
      <c r="C36" s="96"/>
      <c r="D36" s="99" t="s">
        <v>52</v>
      </c>
      <c r="E36" s="100"/>
      <c r="F36" s="94" t="s">
        <v>123</v>
      </c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5" t="s">
        <v>46</v>
      </c>
      <c r="AR36" s="95"/>
      <c r="AS36" s="95"/>
      <c r="AT36" s="95"/>
      <c r="AU36" s="95"/>
      <c r="AV36" s="95"/>
    </row>
    <row r="37" spans="1:48" ht="16.5">
      <c r="A37" s="47"/>
      <c r="B37" s="96" t="s">
        <v>49</v>
      </c>
      <c r="C37" s="96"/>
      <c r="D37" s="99" t="s">
        <v>52</v>
      </c>
      <c r="E37" s="100"/>
      <c r="F37" s="94" t="s">
        <v>123</v>
      </c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8" t="s">
        <v>48</v>
      </c>
      <c r="AR37" s="98"/>
      <c r="AS37" s="98"/>
      <c r="AT37" s="98"/>
      <c r="AU37" s="98"/>
      <c r="AV37" s="98"/>
    </row>
    <row r="38" spans="1:48" ht="16.5">
      <c r="A38" s="47"/>
      <c r="B38" s="62" t="s">
        <v>51</v>
      </c>
      <c r="C38" s="62"/>
      <c r="D38" s="101" t="s">
        <v>55</v>
      </c>
      <c r="E38" s="102"/>
      <c r="F38" s="94" t="s">
        <v>123</v>
      </c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5" t="s">
        <v>56</v>
      </c>
      <c r="AR38" s="95"/>
      <c r="AS38" s="95"/>
      <c r="AT38" s="95"/>
      <c r="AU38" s="95"/>
      <c r="AV38" s="95"/>
    </row>
    <row r="39" spans="1:48" ht="25.5" customHeight="1">
      <c r="A39" s="47"/>
      <c r="B39" s="62" t="s">
        <v>53</v>
      </c>
      <c r="C39" s="62"/>
      <c r="D39" s="101" t="s">
        <v>55</v>
      </c>
      <c r="E39" s="102"/>
      <c r="F39" s="94" t="s">
        <v>123</v>
      </c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8" t="s">
        <v>58</v>
      </c>
      <c r="AR39" s="98"/>
      <c r="AS39" s="98"/>
      <c r="AT39" s="98"/>
      <c r="AU39" s="98"/>
      <c r="AV39" s="98"/>
    </row>
    <row r="40" spans="1:48" ht="16.5">
      <c r="A40" s="47"/>
      <c r="B40" s="103" t="s">
        <v>54</v>
      </c>
      <c r="C40" s="103"/>
      <c r="D40" s="101" t="s">
        <v>55</v>
      </c>
      <c r="E40" s="102"/>
      <c r="F40" s="94" t="s">
        <v>123</v>
      </c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5" t="s">
        <v>60</v>
      </c>
      <c r="AR40" s="95"/>
      <c r="AS40" s="95"/>
      <c r="AT40" s="95"/>
      <c r="AU40" s="95"/>
      <c r="AV40" s="95"/>
    </row>
    <row r="41" spans="1:48" ht="16.5">
      <c r="A41" s="47"/>
      <c r="B41" s="103" t="s">
        <v>57</v>
      </c>
      <c r="C41" s="103"/>
      <c r="D41" s="101" t="s">
        <v>62</v>
      </c>
      <c r="E41" s="102"/>
      <c r="F41" s="94" t="s">
        <v>123</v>
      </c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8" t="s">
        <v>63</v>
      </c>
      <c r="AR41" s="98"/>
      <c r="AS41" s="98"/>
      <c r="AT41" s="98"/>
      <c r="AU41" s="98"/>
      <c r="AV41" s="98"/>
    </row>
    <row r="42" spans="1:48" ht="16.5">
      <c r="A42" s="47"/>
      <c r="B42" s="103" t="s">
        <v>59</v>
      </c>
      <c r="C42" s="103"/>
      <c r="D42" s="101" t="s">
        <v>62</v>
      </c>
      <c r="E42" s="102"/>
      <c r="F42" s="94" t="s">
        <v>123</v>
      </c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5" t="s">
        <v>46</v>
      </c>
      <c r="AR42" s="95"/>
      <c r="AS42" s="95"/>
      <c r="AT42" s="95"/>
      <c r="AU42" s="95"/>
      <c r="AV42" s="95"/>
    </row>
    <row r="43" spans="1:48" ht="16.5">
      <c r="A43" s="47"/>
      <c r="B43" s="103" t="s">
        <v>61</v>
      </c>
      <c r="C43" s="103"/>
      <c r="D43" s="101" t="s">
        <v>62</v>
      </c>
      <c r="E43" s="102"/>
      <c r="F43" s="94" t="s">
        <v>123</v>
      </c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8" t="s">
        <v>66</v>
      </c>
      <c r="AR43" s="98"/>
      <c r="AS43" s="98"/>
      <c r="AT43" s="98"/>
      <c r="AU43" s="98"/>
      <c r="AV43" s="98"/>
    </row>
    <row r="44" spans="1:48" ht="16.5">
      <c r="A44" s="47"/>
      <c r="B44" s="103" t="s">
        <v>64</v>
      </c>
      <c r="C44" s="103"/>
      <c r="D44" s="101" t="s">
        <v>141</v>
      </c>
      <c r="E44" s="102"/>
      <c r="F44" s="94" t="s">
        <v>123</v>
      </c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5" t="s">
        <v>140</v>
      </c>
      <c r="AR44" s="95"/>
      <c r="AS44" s="95"/>
      <c r="AT44" s="95"/>
      <c r="AU44" s="95"/>
      <c r="AV44" s="95"/>
    </row>
    <row r="45" spans="1:48" ht="24" customHeight="1">
      <c r="A45" s="47"/>
      <c r="B45" s="103" t="s">
        <v>65</v>
      </c>
      <c r="C45" s="103"/>
      <c r="D45" s="101" t="s">
        <v>68</v>
      </c>
      <c r="E45" s="102"/>
      <c r="F45" s="94" t="s">
        <v>123</v>
      </c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8" t="s">
        <v>69</v>
      </c>
      <c r="AR45" s="98"/>
      <c r="AS45" s="98"/>
      <c r="AT45" s="98"/>
      <c r="AU45" s="98"/>
      <c r="AV45" s="98"/>
    </row>
    <row r="46" spans="1:48" ht="16.5">
      <c r="A46" s="47"/>
      <c r="B46" s="103" t="s">
        <v>67</v>
      </c>
      <c r="C46" s="103"/>
      <c r="D46" s="101" t="s">
        <v>108</v>
      </c>
      <c r="E46" s="102"/>
      <c r="F46" s="94" t="s">
        <v>123</v>
      </c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5" t="s">
        <v>70</v>
      </c>
      <c r="AR46" s="95"/>
      <c r="AS46" s="95"/>
      <c r="AT46" s="95"/>
      <c r="AU46" s="95"/>
      <c r="AV46" s="95"/>
    </row>
    <row r="47" spans="1:48" ht="25.5" customHeight="1">
      <c r="A47" s="47"/>
      <c r="B47" s="103" t="s">
        <v>97</v>
      </c>
      <c r="C47" s="103"/>
      <c r="D47" s="101" t="s">
        <v>71</v>
      </c>
      <c r="E47" s="102"/>
      <c r="F47" s="94" t="s">
        <v>123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8" t="s">
        <v>72</v>
      </c>
      <c r="AR47" s="98"/>
      <c r="AS47" s="98"/>
      <c r="AT47" s="98"/>
      <c r="AU47" s="98"/>
      <c r="AV47" s="98"/>
    </row>
    <row r="48" spans="1:48" ht="27" customHeight="1">
      <c r="A48" s="47"/>
      <c r="B48" s="103" t="s">
        <v>98</v>
      </c>
      <c r="C48" s="103"/>
      <c r="D48" s="101" t="s">
        <v>73</v>
      </c>
      <c r="E48" s="102"/>
      <c r="F48" s="94" t="s">
        <v>123</v>
      </c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5" t="s">
        <v>74</v>
      </c>
      <c r="AR48" s="95"/>
      <c r="AS48" s="95"/>
      <c r="AT48" s="95"/>
      <c r="AU48" s="95"/>
      <c r="AV48" s="95"/>
    </row>
    <row r="49" spans="1:48" ht="24.75" customHeight="1">
      <c r="A49" s="47"/>
      <c r="B49" s="103" t="s">
        <v>99</v>
      </c>
      <c r="C49" s="103"/>
      <c r="D49" s="101" t="s">
        <v>83</v>
      </c>
      <c r="E49" s="102"/>
      <c r="F49" s="94" t="s">
        <v>123</v>
      </c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8" t="s">
        <v>75</v>
      </c>
      <c r="AR49" s="98"/>
      <c r="AS49" s="98"/>
      <c r="AT49" s="98"/>
      <c r="AU49" s="98"/>
      <c r="AV49" s="98"/>
    </row>
    <row r="50" spans="1:48" ht="26.25" customHeight="1">
      <c r="A50" s="47"/>
      <c r="B50" s="103" t="s">
        <v>100</v>
      </c>
      <c r="C50" s="103"/>
      <c r="D50" s="101" t="s">
        <v>90</v>
      </c>
      <c r="E50" s="101"/>
      <c r="F50" s="94" t="s">
        <v>123</v>
      </c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5" t="s">
        <v>76</v>
      </c>
      <c r="AR50" s="95"/>
      <c r="AS50" s="95"/>
      <c r="AT50" s="95"/>
      <c r="AU50" s="95"/>
      <c r="AV50" s="95"/>
    </row>
    <row r="51" spans="1:48" ht="26.25" customHeight="1">
      <c r="A51" s="47"/>
      <c r="B51" s="103" t="s">
        <v>101</v>
      </c>
      <c r="C51" s="103"/>
      <c r="D51" s="101" t="s">
        <v>95</v>
      </c>
      <c r="E51" s="101"/>
      <c r="F51" s="94" t="s">
        <v>123</v>
      </c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5" t="s">
        <v>86</v>
      </c>
      <c r="AR51" s="95"/>
      <c r="AS51" s="95"/>
      <c r="AT51" s="95"/>
      <c r="AU51" s="95"/>
      <c r="AV51" s="95"/>
    </row>
    <row r="52" spans="1:48" ht="24.75" customHeight="1">
      <c r="A52" s="47"/>
      <c r="B52" s="103" t="s">
        <v>102</v>
      </c>
      <c r="C52" s="103"/>
      <c r="D52" s="101" t="s">
        <v>95</v>
      </c>
      <c r="E52" s="101"/>
      <c r="F52" s="94" t="s">
        <v>123</v>
      </c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5" t="s">
        <v>87</v>
      </c>
      <c r="AR52" s="95"/>
      <c r="AS52" s="95"/>
      <c r="AT52" s="95"/>
      <c r="AU52" s="95"/>
      <c r="AV52" s="95"/>
    </row>
    <row r="53" spans="1:48" ht="19.5" customHeight="1">
      <c r="A53" s="47"/>
      <c r="B53" s="103" t="s">
        <v>103</v>
      </c>
      <c r="C53" s="103"/>
      <c r="D53" s="101" t="s">
        <v>96</v>
      </c>
      <c r="E53" s="101"/>
      <c r="F53" s="94" t="s">
        <v>123</v>
      </c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5" t="s">
        <v>89</v>
      </c>
      <c r="AR53" s="95"/>
      <c r="AS53" s="95"/>
      <c r="AT53" s="95"/>
      <c r="AU53" s="95"/>
      <c r="AV53" s="95"/>
    </row>
    <row r="54" spans="1:48" ht="26.25" customHeight="1">
      <c r="A54" s="47"/>
      <c r="B54" s="103" t="s">
        <v>104</v>
      </c>
      <c r="C54" s="103"/>
      <c r="D54" s="101" t="s">
        <v>117</v>
      </c>
      <c r="E54" s="101"/>
      <c r="F54" s="94" t="s">
        <v>123</v>
      </c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5" t="s">
        <v>110</v>
      </c>
      <c r="AR54" s="95"/>
      <c r="AS54" s="95"/>
      <c r="AT54" s="95"/>
      <c r="AU54" s="95"/>
      <c r="AV54" s="95"/>
    </row>
    <row r="55" spans="1:48" ht="27.75" customHeight="1">
      <c r="A55" s="47"/>
      <c r="B55" s="104" t="s">
        <v>105</v>
      </c>
      <c r="C55" s="104"/>
      <c r="D55" s="101" t="s">
        <v>138</v>
      </c>
      <c r="E55" s="101"/>
      <c r="F55" s="94" t="s">
        <v>123</v>
      </c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5" t="s">
        <v>114</v>
      </c>
      <c r="AR55" s="95"/>
      <c r="AS55" s="95"/>
      <c r="AT55" s="95"/>
      <c r="AU55" s="95"/>
      <c r="AV55" s="95"/>
    </row>
    <row r="56" spans="1:48" ht="24" customHeight="1">
      <c r="A56" s="47"/>
      <c r="B56" s="105" t="s">
        <v>106</v>
      </c>
      <c r="C56" s="105"/>
      <c r="D56" s="101" t="s">
        <v>116</v>
      </c>
      <c r="E56" s="101"/>
      <c r="F56" s="94" t="s">
        <v>123</v>
      </c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5" t="s">
        <v>113</v>
      </c>
      <c r="AR56" s="95"/>
      <c r="AS56" s="95"/>
      <c r="AT56" s="95"/>
      <c r="AU56" s="95"/>
      <c r="AV56" s="95"/>
    </row>
    <row r="57" spans="1:48" ht="16.5">
      <c r="A57" s="47"/>
      <c r="B57" s="104" t="s">
        <v>107</v>
      </c>
      <c r="C57" s="104"/>
      <c r="D57" s="101" t="s">
        <v>139</v>
      </c>
      <c r="E57" s="101"/>
      <c r="F57" s="94" t="s">
        <v>123</v>
      </c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5" t="s">
        <v>145</v>
      </c>
      <c r="AR57" s="95"/>
      <c r="AS57" s="95"/>
      <c r="AT57" s="95"/>
      <c r="AU57" s="95"/>
      <c r="AV57" s="95"/>
    </row>
    <row r="58" spans="1:48" ht="16.5">
      <c r="A58" s="47"/>
      <c r="B58" s="104" t="s">
        <v>121</v>
      </c>
      <c r="C58" s="104"/>
      <c r="D58" s="101" t="s">
        <v>139</v>
      </c>
      <c r="E58" s="101"/>
      <c r="F58" s="94" t="s">
        <v>123</v>
      </c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5" t="s">
        <v>136</v>
      </c>
      <c r="AR58" s="95"/>
      <c r="AS58" s="95"/>
      <c r="AT58" s="95"/>
      <c r="AU58" s="95"/>
      <c r="AV58" s="95"/>
    </row>
    <row r="59" spans="1:48" ht="16.5">
      <c r="A59" s="47"/>
      <c r="B59" s="104" t="s">
        <v>135</v>
      </c>
      <c r="C59" s="104"/>
      <c r="D59" s="101" t="s">
        <v>142</v>
      </c>
      <c r="E59" s="101"/>
      <c r="F59" s="94" t="s">
        <v>123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5" t="s">
        <v>137</v>
      </c>
      <c r="AR59" s="95"/>
      <c r="AS59" s="95"/>
      <c r="AT59" s="95"/>
      <c r="AU59" s="95"/>
      <c r="AV59" s="95"/>
    </row>
    <row r="60" spans="1:48" ht="15.75">
      <c r="A60" s="47"/>
      <c r="B60" s="104" t="s">
        <v>147</v>
      </c>
      <c r="C60" s="104"/>
      <c r="D60" s="101" t="s">
        <v>143</v>
      </c>
      <c r="E60" s="101"/>
      <c r="F60" s="94" t="s">
        <v>123</v>
      </c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106" t="s">
        <v>163</v>
      </c>
      <c r="AR60" s="106"/>
      <c r="AS60" s="106"/>
      <c r="AT60" s="106"/>
      <c r="AU60" s="106"/>
      <c r="AV60" s="106"/>
    </row>
    <row r="61" spans="1:48" ht="16.5">
      <c r="A61" s="47"/>
      <c r="B61" s="104" t="s">
        <v>148</v>
      </c>
      <c r="C61" s="104"/>
      <c r="D61" s="101" t="s">
        <v>158</v>
      </c>
      <c r="E61" s="101"/>
      <c r="F61" s="94" t="s">
        <v>123</v>
      </c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5" t="s">
        <v>150</v>
      </c>
      <c r="AR61" s="95"/>
      <c r="AS61" s="95"/>
      <c r="AT61" s="95"/>
      <c r="AU61" s="95"/>
      <c r="AV61" s="95"/>
    </row>
    <row r="62" spans="1:48" ht="16.5">
      <c r="A62" s="47"/>
      <c r="B62" s="104" t="s">
        <v>149</v>
      </c>
      <c r="C62" s="104"/>
      <c r="D62" s="101" t="s">
        <v>158</v>
      </c>
      <c r="E62" s="101"/>
      <c r="F62" s="94" t="s">
        <v>123</v>
      </c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5" t="s">
        <v>151</v>
      </c>
      <c r="AR62" s="95"/>
      <c r="AS62" s="95"/>
      <c r="AT62" s="95"/>
      <c r="AU62" s="95"/>
      <c r="AV62" s="95"/>
    </row>
    <row r="63" spans="1:48" ht="16.5">
      <c r="A63" s="47"/>
      <c r="B63" s="104" t="s">
        <v>153</v>
      </c>
      <c r="C63" s="104"/>
      <c r="D63" s="101" t="s">
        <v>159</v>
      </c>
      <c r="E63" s="101"/>
      <c r="F63" s="94" t="s">
        <v>123</v>
      </c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5" t="s">
        <v>156</v>
      </c>
      <c r="AR63" s="95"/>
      <c r="AS63" s="95"/>
      <c r="AT63" s="95"/>
      <c r="AU63" s="95"/>
      <c r="AV63" s="95"/>
    </row>
    <row r="64" spans="1:48" ht="15.75">
      <c r="A64" s="47"/>
      <c r="B64" s="104" t="s">
        <v>157</v>
      </c>
      <c r="C64" s="104"/>
      <c r="D64" s="101" t="s">
        <v>159</v>
      </c>
      <c r="E64" s="101"/>
      <c r="F64" s="94" t="s">
        <v>123</v>
      </c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106" t="s">
        <v>163</v>
      </c>
      <c r="AR64" s="106"/>
      <c r="AS64" s="106"/>
      <c r="AT64" s="106"/>
      <c r="AU64" s="106"/>
      <c r="AV64" s="106"/>
    </row>
    <row r="65" spans="1:48" ht="15.75">
      <c r="A65" s="47"/>
      <c r="B65" s="104" t="s">
        <v>161</v>
      </c>
      <c r="C65" s="104"/>
      <c r="D65" s="101" t="s">
        <v>164</v>
      </c>
      <c r="E65" s="101"/>
      <c r="F65" s="94" t="s">
        <v>123</v>
      </c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106" t="s">
        <v>162</v>
      </c>
      <c r="AR65" s="106"/>
      <c r="AS65" s="106"/>
      <c r="AT65" s="106"/>
      <c r="AU65" s="106"/>
      <c r="AV65" s="106"/>
    </row>
    <row r="66" spans="1:48" ht="15.75">
      <c r="A66" s="47"/>
      <c r="B66" s="65"/>
      <c r="C66" s="65"/>
      <c r="D66" s="63"/>
      <c r="E66" s="64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1"/>
      <c r="AR66" s="61"/>
      <c r="AS66" s="61"/>
      <c r="AT66" s="61"/>
      <c r="AU66" s="48"/>
      <c r="AV66" s="48"/>
    </row>
    <row r="67" spans="1:48" ht="15.75">
      <c r="A67" s="58" t="s">
        <v>77</v>
      </c>
      <c r="B67" s="96" t="s">
        <v>36</v>
      </c>
      <c r="C67" s="96"/>
      <c r="D67" s="93" t="s">
        <v>78</v>
      </c>
      <c r="E67" s="93"/>
      <c r="F67" s="107" t="s">
        <v>125</v>
      </c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8" t="s">
        <v>79</v>
      </c>
      <c r="AR67" s="108"/>
      <c r="AS67" s="108"/>
      <c r="AT67" s="108"/>
      <c r="AU67" s="108"/>
      <c r="AV67" s="108"/>
    </row>
    <row r="68" spans="1:48" ht="15.75">
      <c r="A68" s="47"/>
      <c r="B68" s="96" t="s">
        <v>37</v>
      </c>
      <c r="C68" s="96"/>
      <c r="D68" s="93" t="s">
        <v>80</v>
      </c>
      <c r="E68" s="93"/>
      <c r="F68" s="94" t="s">
        <v>127</v>
      </c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108" t="s">
        <v>81</v>
      </c>
      <c r="AR68" s="108"/>
      <c r="AS68" s="108"/>
      <c r="AT68" s="108"/>
      <c r="AU68" s="108"/>
      <c r="AV68" s="108"/>
    </row>
    <row r="69" spans="1:48" ht="15.75">
      <c r="A69" s="47"/>
      <c r="B69" s="96" t="s">
        <v>40</v>
      </c>
      <c r="C69" s="96"/>
      <c r="D69" s="93" t="s">
        <v>88</v>
      </c>
      <c r="E69" s="93"/>
      <c r="F69" s="94" t="s">
        <v>126</v>
      </c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108" t="s">
        <v>82</v>
      </c>
      <c r="AR69" s="108"/>
      <c r="AS69" s="108"/>
      <c r="AT69" s="108"/>
      <c r="AU69" s="108"/>
      <c r="AV69" s="108"/>
    </row>
    <row r="70" spans="1:48" ht="15.75">
      <c r="A70" s="47"/>
      <c r="B70" s="96" t="s">
        <v>43</v>
      </c>
      <c r="C70" s="96"/>
      <c r="D70" s="93" t="s">
        <v>129</v>
      </c>
      <c r="E70" s="93"/>
      <c r="F70" s="94" t="s">
        <v>130</v>
      </c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108" t="s">
        <v>131</v>
      </c>
      <c r="AR70" s="108"/>
      <c r="AS70" s="108"/>
      <c r="AT70" s="108"/>
      <c r="AU70" s="108"/>
      <c r="AV70" s="108"/>
    </row>
    <row r="71" spans="1:48" ht="15.75">
      <c r="A71" s="47"/>
      <c r="B71" s="96" t="s">
        <v>128</v>
      </c>
      <c r="C71" s="96"/>
      <c r="D71" s="93" t="s">
        <v>154</v>
      </c>
      <c r="E71" s="93"/>
      <c r="F71" s="94" t="s">
        <v>123</v>
      </c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5" t="s">
        <v>144</v>
      </c>
      <c r="AR71" s="95"/>
      <c r="AS71" s="95"/>
      <c r="AT71" s="95"/>
      <c r="AU71" s="95"/>
      <c r="AV71" s="95"/>
    </row>
    <row r="72" spans="1:48" ht="15.75">
      <c r="A72" s="47"/>
      <c r="B72" s="109"/>
      <c r="C72" s="109"/>
      <c r="D72" s="110"/>
      <c r="E72" s="110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60"/>
      <c r="AR72" s="60"/>
      <c r="AS72" s="60"/>
      <c r="AT72" s="60"/>
      <c r="AU72" s="48"/>
      <c r="AV72" s="48"/>
    </row>
    <row r="73" spans="1:48" ht="15.75">
      <c r="A73" s="47"/>
      <c r="B73" s="65"/>
      <c r="C73" s="65"/>
      <c r="D73" s="65"/>
      <c r="E73" s="65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8"/>
      <c r="AR73" s="68"/>
      <c r="AS73" s="68"/>
      <c r="AT73" s="69"/>
      <c r="AU73" s="48"/>
      <c r="AV73" s="48"/>
    </row>
    <row r="74" spans="1:48" ht="20.25">
      <c r="A74" s="70"/>
      <c r="B74" s="71"/>
      <c r="C74" s="71"/>
      <c r="D74" s="72"/>
      <c r="E74" s="72"/>
      <c r="F74" s="73"/>
      <c r="G74" s="73"/>
      <c r="H74" s="74"/>
      <c r="I74" s="73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8"/>
      <c r="AR74" s="68"/>
      <c r="AS74" s="68"/>
      <c r="AT74" s="69"/>
      <c r="AU74" s="48"/>
      <c r="AV74" s="48"/>
    </row>
    <row r="75" spans="1:12" ht="20.25">
      <c r="A75" s="70" t="s">
        <v>111</v>
      </c>
      <c r="B75" s="71"/>
      <c r="C75" s="71"/>
      <c r="D75" s="72"/>
      <c r="E75" s="72"/>
      <c r="F75" s="73"/>
      <c r="G75" s="73"/>
      <c r="H75" s="74"/>
      <c r="I75" s="73"/>
      <c r="J75" s="74"/>
      <c r="K75" s="73"/>
      <c r="L75" s="74" t="s">
        <v>112</v>
      </c>
    </row>
    <row r="76" spans="1:11" ht="20.25">
      <c r="A76" s="70"/>
      <c r="B76" s="71"/>
      <c r="C76" s="71"/>
      <c r="D76" s="72"/>
      <c r="E76" s="72"/>
      <c r="F76" s="73"/>
      <c r="G76" s="73"/>
      <c r="H76" s="74"/>
      <c r="I76" s="73"/>
      <c r="J76" s="74"/>
      <c r="K76" s="73"/>
    </row>
    <row r="77" spans="1:11" ht="20.25">
      <c r="A77" s="70"/>
      <c r="B77" s="75"/>
      <c r="C77" s="75"/>
      <c r="D77" s="75"/>
      <c r="E77" s="75"/>
      <c r="F77" s="75"/>
      <c r="G77" s="75"/>
      <c r="H77" s="75"/>
      <c r="I77" s="75"/>
      <c r="J77" s="75"/>
      <c r="K77" s="75"/>
    </row>
    <row r="78" spans="1:12" ht="20.25">
      <c r="A78" s="76" t="s">
        <v>92</v>
      </c>
      <c r="B78" s="76"/>
      <c r="C78" s="76"/>
      <c r="D78" s="76"/>
      <c r="E78" s="76"/>
      <c r="F78" s="77"/>
      <c r="G78" s="77"/>
      <c r="H78" s="76"/>
      <c r="I78" s="76"/>
      <c r="J78" s="76"/>
      <c r="K78" s="76"/>
      <c r="L78" s="76" t="s">
        <v>93</v>
      </c>
    </row>
    <row r="79" spans="1:11" ht="20.25">
      <c r="A79" s="76"/>
      <c r="B79" s="76"/>
      <c r="C79" s="76"/>
      <c r="D79" s="76"/>
      <c r="E79" s="76"/>
      <c r="F79" s="77"/>
      <c r="G79" s="77"/>
      <c r="H79" s="76"/>
      <c r="I79" s="76"/>
      <c r="J79" s="76"/>
      <c r="K79" s="76"/>
    </row>
    <row r="80" ht="12.75">
      <c r="G80" t="s">
        <v>94</v>
      </c>
    </row>
    <row r="81" spans="1:2" ht="18.75">
      <c r="A81" s="78" t="s">
        <v>170</v>
      </c>
      <c r="B81" s="78"/>
    </row>
  </sheetData>
  <sheetProtection/>
  <mergeCells count="172">
    <mergeCell ref="B72:C72"/>
    <mergeCell ref="D72:E72"/>
    <mergeCell ref="F72:AP72"/>
    <mergeCell ref="B71:C71"/>
    <mergeCell ref="D71:E71"/>
    <mergeCell ref="F71:AP71"/>
    <mergeCell ref="B69:C69"/>
    <mergeCell ref="D69:E69"/>
    <mergeCell ref="F69:AP69"/>
    <mergeCell ref="AQ69:AV69"/>
    <mergeCell ref="AQ71:AV71"/>
    <mergeCell ref="B70:C70"/>
    <mergeCell ref="D70:E70"/>
    <mergeCell ref="F70:AP70"/>
    <mergeCell ref="AQ70:AV70"/>
    <mergeCell ref="B67:C67"/>
    <mergeCell ref="D67:E67"/>
    <mergeCell ref="F67:AP67"/>
    <mergeCell ref="AQ67:AV67"/>
    <mergeCell ref="B68:C68"/>
    <mergeCell ref="D68:E68"/>
    <mergeCell ref="F68:AP68"/>
    <mergeCell ref="AQ68:AV68"/>
    <mergeCell ref="B64:C64"/>
    <mergeCell ref="D64:E64"/>
    <mergeCell ref="F64:AP64"/>
    <mergeCell ref="AQ64:AV64"/>
    <mergeCell ref="B65:C65"/>
    <mergeCell ref="D65:E65"/>
    <mergeCell ref="F65:AP65"/>
    <mergeCell ref="AQ65:AV65"/>
    <mergeCell ref="B62:C62"/>
    <mergeCell ref="D62:E62"/>
    <mergeCell ref="F62:AP62"/>
    <mergeCell ref="AQ62:AV62"/>
    <mergeCell ref="B63:C63"/>
    <mergeCell ref="D63:E63"/>
    <mergeCell ref="F63:AP63"/>
    <mergeCell ref="AQ63:AV63"/>
    <mergeCell ref="B60:C60"/>
    <mergeCell ref="D60:E60"/>
    <mergeCell ref="F60:AP60"/>
    <mergeCell ref="AQ60:AV60"/>
    <mergeCell ref="B61:C61"/>
    <mergeCell ref="D61:E61"/>
    <mergeCell ref="F61:AP61"/>
    <mergeCell ref="AQ61:AV61"/>
    <mergeCell ref="B58:C58"/>
    <mergeCell ref="D58:E58"/>
    <mergeCell ref="F58:AP58"/>
    <mergeCell ref="AQ58:AV58"/>
    <mergeCell ref="B59:C59"/>
    <mergeCell ref="D59:E59"/>
    <mergeCell ref="F59:AP59"/>
    <mergeCell ref="AQ59:AV59"/>
    <mergeCell ref="B56:C56"/>
    <mergeCell ref="D56:E56"/>
    <mergeCell ref="F56:AP56"/>
    <mergeCell ref="AQ56:AV56"/>
    <mergeCell ref="B57:C57"/>
    <mergeCell ref="D57:E57"/>
    <mergeCell ref="F57:AP57"/>
    <mergeCell ref="AQ57:AV57"/>
    <mergeCell ref="B54:C54"/>
    <mergeCell ref="D54:E54"/>
    <mergeCell ref="F54:AP54"/>
    <mergeCell ref="AQ54:AV54"/>
    <mergeCell ref="B55:C55"/>
    <mergeCell ref="D55:E55"/>
    <mergeCell ref="F55:AP55"/>
    <mergeCell ref="AQ55:AV55"/>
    <mergeCell ref="B52:C52"/>
    <mergeCell ref="D52:E52"/>
    <mergeCell ref="F52:AP52"/>
    <mergeCell ref="AQ52:AV52"/>
    <mergeCell ref="B53:C53"/>
    <mergeCell ref="D53:E53"/>
    <mergeCell ref="F53:AP53"/>
    <mergeCell ref="AQ53:AV53"/>
    <mergeCell ref="B50:C50"/>
    <mergeCell ref="D50:E50"/>
    <mergeCell ref="F50:AP50"/>
    <mergeCell ref="AQ50:AV50"/>
    <mergeCell ref="B51:C51"/>
    <mergeCell ref="D51:E51"/>
    <mergeCell ref="F51:AP51"/>
    <mergeCell ref="AQ51:AV51"/>
    <mergeCell ref="B48:C48"/>
    <mergeCell ref="D48:E48"/>
    <mergeCell ref="F48:AP48"/>
    <mergeCell ref="AQ48:AV48"/>
    <mergeCell ref="B49:C49"/>
    <mergeCell ref="D49:E49"/>
    <mergeCell ref="F49:AP49"/>
    <mergeCell ref="AQ49:AV49"/>
    <mergeCell ref="B46:C46"/>
    <mergeCell ref="D46:E46"/>
    <mergeCell ref="F46:AP46"/>
    <mergeCell ref="AQ46:AV46"/>
    <mergeCell ref="B47:C47"/>
    <mergeCell ref="D47:E47"/>
    <mergeCell ref="F47:AP47"/>
    <mergeCell ref="AQ47:AV47"/>
    <mergeCell ref="B44:C44"/>
    <mergeCell ref="D44:E44"/>
    <mergeCell ref="F44:AP44"/>
    <mergeCell ref="AQ44:AV44"/>
    <mergeCell ref="B45:C45"/>
    <mergeCell ref="D45:E45"/>
    <mergeCell ref="F45:AP45"/>
    <mergeCell ref="AQ45:AV45"/>
    <mergeCell ref="B42:C42"/>
    <mergeCell ref="D42:E42"/>
    <mergeCell ref="F42:AP42"/>
    <mergeCell ref="AQ42:AV42"/>
    <mergeCell ref="B43:C43"/>
    <mergeCell ref="D43:E43"/>
    <mergeCell ref="F43:AP43"/>
    <mergeCell ref="AQ43:AV43"/>
    <mergeCell ref="B40:C40"/>
    <mergeCell ref="D40:E40"/>
    <mergeCell ref="F40:AP40"/>
    <mergeCell ref="AQ40:AV40"/>
    <mergeCell ref="B41:C41"/>
    <mergeCell ref="D41:E41"/>
    <mergeCell ref="F41:AP41"/>
    <mergeCell ref="AQ41:AV41"/>
    <mergeCell ref="D38:E38"/>
    <mergeCell ref="F38:AP38"/>
    <mergeCell ref="AQ38:AV38"/>
    <mergeCell ref="D39:E39"/>
    <mergeCell ref="F39:AP39"/>
    <mergeCell ref="AQ39:AV39"/>
    <mergeCell ref="B36:C36"/>
    <mergeCell ref="D36:E36"/>
    <mergeCell ref="F36:AP36"/>
    <mergeCell ref="AQ36:AV36"/>
    <mergeCell ref="B37:C37"/>
    <mergeCell ref="D37:E37"/>
    <mergeCell ref="F37:AP37"/>
    <mergeCell ref="AQ37:AV37"/>
    <mergeCell ref="B34:C34"/>
    <mergeCell ref="D34:E34"/>
    <mergeCell ref="F34:AP34"/>
    <mergeCell ref="AQ34:AV34"/>
    <mergeCell ref="B35:C35"/>
    <mergeCell ref="D35:E35"/>
    <mergeCell ref="F35:AP35"/>
    <mergeCell ref="AQ35:AV35"/>
    <mergeCell ref="B32:C32"/>
    <mergeCell ref="D32:E32"/>
    <mergeCell ref="F32:AP32"/>
    <mergeCell ref="B33:C33"/>
    <mergeCell ref="D33:E33"/>
    <mergeCell ref="F33:AP33"/>
    <mergeCell ref="B30:C30"/>
    <mergeCell ref="D30:E30"/>
    <mergeCell ref="F30:AP30"/>
    <mergeCell ref="AQ30:AV30"/>
    <mergeCell ref="B31:C31"/>
    <mergeCell ref="D31:E31"/>
    <mergeCell ref="F31:AP31"/>
    <mergeCell ref="AQ31:AV31"/>
    <mergeCell ref="AV1:AV2"/>
    <mergeCell ref="A26:AP26"/>
    <mergeCell ref="A27:AP27"/>
    <mergeCell ref="C29:E29"/>
    <mergeCell ref="F29:AP29"/>
    <mergeCell ref="B1:AN1"/>
    <mergeCell ref="AO1:AT1"/>
    <mergeCell ref="AQ29:AT29"/>
    <mergeCell ref="AU1:AU2"/>
  </mergeCells>
  <printOptions/>
  <pageMargins left="0.75" right="0.75" top="1" bottom="1" header="0.5" footer="0.5"/>
  <pageSetup horizontalDpi="600" verticalDpi="600" orientation="landscape" paperSize="8" scale="47" r:id="rId1"/>
  <headerFooter alignWithMargins="0">
    <oddHeader>&amp;C&amp;"Arial,Bold Italic"&amp;14LIEPĀJAS PILSĒTAS PAŠVALDĪBAS AIZŅĒMUMU, GALVOJUMU UN ILGTERMIŅA SAISTĪBU APMĒRS (euro)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Dace Freidenfelde</cp:lastModifiedBy>
  <cp:lastPrinted>2013-12-11T13:50:43Z</cp:lastPrinted>
  <dcterms:created xsi:type="dcterms:W3CDTF">2013-12-10T09:37:27Z</dcterms:created>
  <dcterms:modified xsi:type="dcterms:W3CDTF">2017-12-22T09:13:26Z</dcterms:modified>
  <cp:category/>
  <cp:version/>
  <cp:contentType/>
  <cp:contentStatus/>
</cp:coreProperties>
</file>