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KOPĀ" sheetId="1" r:id="rId1"/>
    <sheet name="IESTĀDES" sheetId="2" r:id="rId2"/>
    <sheet name="ZIEDOJUMI" sheetId="3" r:id="rId3"/>
    <sheet name="Sheet3" sheetId="4" r:id="rId4"/>
    <sheet name="Sheet2" sheetId="5" r:id="rId5"/>
    <sheet name="Sheet1" sheetId="6" r:id="rId6"/>
  </sheets>
  <definedNames>
    <definedName name="_xlnm.Print_Area" localSheetId="1">'IESTĀDES'!$A$1:$M$36</definedName>
  </definedNames>
  <calcPr fullCalcOnLoad="1"/>
</workbook>
</file>

<file path=xl/sharedStrings.xml><?xml version="1.0" encoding="utf-8"?>
<sst xmlns="http://schemas.openxmlformats.org/spreadsheetml/2006/main" count="159" uniqueCount="80">
  <si>
    <t>Plāns</t>
  </si>
  <si>
    <t>Ieņēmumu un</t>
  </si>
  <si>
    <t>cijas</t>
  </si>
  <si>
    <t>kods</t>
  </si>
  <si>
    <t>Līdzekļu atlikums gada sākumā</t>
  </si>
  <si>
    <t>Kārtējā gada ieņēmumi</t>
  </si>
  <si>
    <t>2.IZDEVUMI KOPĀ</t>
  </si>
  <si>
    <t xml:space="preserve">Klasifi-       </t>
  </si>
  <si>
    <t>kācijas</t>
  </si>
  <si>
    <t>Naudas līdzekļu atlikums gada beigās</t>
  </si>
  <si>
    <t xml:space="preserve">Kla-       </t>
  </si>
  <si>
    <t>sifikā-</t>
  </si>
  <si>
    <t xml:space="preserve">   KOPĀ</t>
  </si>
  <si>
    <t>LIEPĀJAS PILSĒTAS DOMES</t>
  </si>
  <si>
    <t>DOMES PRIEKŠSĒDĒTĀJS</t>
  </si>
  <si>
    <t>izdevumu nosaukums</t>
  </si>
  <si>
    <t>1.IEŅĒMUMI - PAVISAM</t>
  </si>
  <si>
    <t>*PĀRĒJIE</t>
  </si>
  <si>
    <t>IZGLĪTĪBAS PĀRVALDE</t>
  </si>
  <si>
    <t>LIEPĀJAS PILSĒTAS DOMES SPORTA PĀRVALDE</t>
  </si>
  <si>
    <t xml:space="preserve">3.PIELIKUMS </t>
  </si>
  <si>
    <t>06.100.</t>
  </si>
  <si>
    <t>04.510.</t>
  </si>
  <si>
    <t>05.600.</t>
  </si>
  <si>
    <t>09.800.</t>
  </si>
  <si>
    <t xml:space="preserve">IZGLĪTĪBAS PĀRVALDE   </t>
  </si>
  <si>
    <t>09.510.</t>
  </si>
  <si>
    <t xml:space="preserve">SOCIĀLAIS DIENESTS    </t>
  </si>
  <si>
    <t>10.700.</t>
  </si>
  <si>
    <t>06.600.</t>
  </si>
  <si>
    <t xml:space="preserve">KAPSĒTU PĀRVALDE  </t>
  </si>
  <si>
    <t>08.100.</t>
  </si>
  <si>
    <t>04.120.</t>
  </si>
  <si>
    <t xml:space="preserve">Atlīdzība </t>
  </si>
  <si>
    <t xml:space="preserve">Darba devēja valsts sociālās apdrošināšanas obligātās iemaksas, sociāla rakstura pabalsti un kompensācijas </t>
  </si>
  <si>
    <t>Preces un pakalpojumi</t>
  </si>
  <si>
    <t>Komandējumi, dienesta braucieni</t>
  </si>
  <si>
    <t>Pakalpojumi</t>
  </si>
  <si>
    <t>Krājumi, materiāli, energoresursi, preces, biroja preces un inventārs, ko neuzskaita kodā 5000</t>
  </si>
  <si>
    <t>Grāmatas un žurnāli</t>
  </si>
  <si>
    <t>Budžeta iestāžu nodokļu maksājumi</t>
  </si>
  <si>
    <t>Pamatkapitāla veidošana</t>
  </si>
  <si>
    <t>Sociālie pabalsti</t>
  </si>
  <si>
    <t xml:space="preserve">SOCIĀLAIS DIENESTS </t>
  </si>
  <si>
    <t>Subsīdijas un dotācijas</t>
  </si>
  <si>
    <t>Sudsīdijas un dotācijas</t>
  </si>
  <si>
    <t>SPORTA IZGLĪTĪBAS IESTĀDES</t>
  </si>
  <si>
    <t>KULTŪRAS PĀRVALDE</t>
  </si>
  <si>
    <t>08.290.</t>
  </si>
  <si>
    <t xml:space="preserve">2.PIELIKUMS </t>
  </si>
  <si>
    <t xml:space="preserve">Atalgojums </t>
  </si>
  <si>
    <t>Atalgojums</t>
  </si>
  <si>
    <t>U.SESKS</t>
  </si>
  <si>
    <t xml:space="preserve">OSTAS      NODEVAS </t>
  </si>
  <si>
    <t>Uzturēšanas izdevumu transferti</t>
  </si>
  <si>
    <t>LIEPĀJAS PAŠVALDĪBAS  AĢENTŪRA "LIEPĀJAS SABIEDRISKAIS TRANSPORTS"</t>
  </si>
  <si>
    <t>KOPĀ</t>
  </si>
  <si>
    <t xml:space="preserve">Klasifi-  kācijas kods     </t>
  </si>
  <si>
    <t>Ieņēmumu un izdevumu nosaukums</t>
  </si>
  <si>
    <t>Pakalpojumi, kurus budžeta iestādes apmaksā noteikto funkciju ietvaros, kas nav iestādes administratīvie izdevumi</t>
  </si>
  <si>
    <t>PAŠVALDĪBAS AĢENTŪRA  "NODARBINĀTĪBAS PROJEKTI"</t>
  </si>
  <si>
    <t>Budžeta iestāžu nodokļu, nodevu un naudas sodu maksājumi</t>
  </si>
  <si>
    <t>AUTOCEĻU FONDS</t>
  </si>
  <si>
    <t>VIDES AIZSARDZĪBAS FONDS</t>
  </si>
  <si>
    <t>(euro)</t>
  </si>
  <si>
    <t xml:space="preserve">2016.gada 8.decembra </t>
  </si>
  <si>
    <t xml:space="preserve">ĪPAŠIEM MĒRĶIEM IEZĪMĒTU LĪDZEKĻU FONDS 2017.GADAM </t>
  </si>
  <si>
    <t>DOTĀCIJU UN DĀVINĀJUMU FONDS 2017.GADAM</t>
  </si>
  <si>
    <t xml:space="preserve">  *   PĀRĒJO LĪDZEKĻU NO ĪPAŠIEM MĒRĶIEM IEZĪMĒTIEM AVOTIEM 2017.GADA BUDŽETS </t>
  </si>
  <si>
    <t>KOMUNĀLĀ PĀRVALDE</t>
  </si>
  <si>
    <t>04.510</t>
  </si>
  <si>
    <t>LIEPĀJAS PILSĒTAS PAŠVALDĪBAS ADMINISTRĀCIJA</t>
  </si>
  <si>
    <t xml:space="preserve">DOMES SPORTA  PĀRVALDE </t>
  </si>
  <si>
    <t>LIEPĀJAS PAŠVALDĪBAS AĢENTŪRA "NODARBINĀTĪBAS PROJEKTI"</t>
  </si>
  <si>
    <t>DZĪVOJAMO MĀJU PRIVATIZĀCIJAS KOMISIJA</t>
  </si>
  <si>
    <t>DOTĀCIJA PASAŽIERU PĀRVADĀŠANAI</t>
  </si>
  <si>
    <t xml:space="preserve">KOPĀ LĪDZEKĻI NO ĪPAŠIEM MĒRĶIEM </t>
  </si>
  <si>
    <t>LIEPĀJAS NEKUSTAMĀ ĪPAŠUMA PĀRVALDE</t>
  </si>
  <si>
    <t>06.100</t>
  </si>
  <si>
    <t>saistošajiem noteikumiem Nr.32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</si>
</sst>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&quot;Jā&quot;;&quot;Jā&quot;;&quot;Nē&quot;"/>
    <numFmt numFmtId="185" formatCode="&quot;Patiess&quot;;&quot;Patiess&quot;;&quot;Aplams&quot;"/>
    <numFmt numFmtId="186" formatCode="&quot;Ieslēgts&quot;;&quot;Ieslēgts&quot;;&quot;Izslēgts&quot;"/>
    <numFmt numFmtId="187" formatCode="[$€-2]\ #\ ##,000_);[Red]\([$€-2]\ #\ ##,000\)"/>
  </numFmts>
  <fonts count="39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b/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7"/>
      <name val="Times New Roman"/>
      <family val="2"/>
    </font>
    <font>
      <sz val="10"/>
      <color indexed="60"/>
      <name val="Times New Roman"/>
      <family val="2"/>
    </font>
    <font>
      <b/>
      <sz val="18"/>
      <color indexed="56"/>
      <name val="Cambria"/>
      <family val="2"/>
    </font>
    <font>
      <i/>
      <sz val="10"/>
      <color indexed="23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20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theme="1"/>
      <name val="Times New Roman"/>
      <family val="2"/>
    </font>
    <font>
      <sz val="10"/>
      <color rgb="FF006100"/>
      <name val="Times New Roman"/>
      <family val="2"/>
    </font>
    <font>
      <sz val="10"/>
      <color rgb="FF9C6500"/>
      <name val="Times New Roman"/>
      <family val="2"/>
    </font>
    <font>
      <b/>
      <sz val="18"/>
      <color theme="3"/>
      <name val="Cambria"/>
      <family val="2"/>
    </font>
    <font>
      <i/>
      <sz val="10"/>
      <color rgb="FF7F7F7F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9C000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0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4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top" wrapText="1"/>
    </xf>
    <xf numFmtId="0" fontId="1" fillId="33" borderId="15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4" xfId="0" applyFont="1" applyBorder="1" applyAlignment="1">
      <alignment vertical="top"/>
    </xf>
    <xf numFmtId="0" fontId="1" fillId="33" borderId="14" xfId="0" applyFont="1" applyFill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33" borderId="12" xfId="0" applyFont="1" applyFill="1" applyBorder="1" applyAlignment="1">
      <alignment vertical="top"/>
    </xf>
    <xf numFmtId="0" fontId="1" fillId="33" borderId="15" xfId="0" applyFont="1" applyFill="1" applyBorder="1" applyAlignment="1">
      <alignment vertical="top"/>
    </xf>
    <xf numFmtId="0" fontId="1" fillId="33" borderId="14" xfId="0" applyFont="1" applyFill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34" borderId="16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4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6.8515625" style="37" customWidth="1"/>
    <col min="2" max="2" width="32.8515625" style="37" customWidth="1"/>
    <col min="3" max="3" width="13.00390625" style="37" customWidth="1"/>
    <col min="4" max="4" width="12.7109375" style="37" customWidth="1"/>
    <col min="5" max="5" width="16.421875" style="37" customWidth="1"/>
    <col min="6" max="6" width="14.00390625" style="37" customWidth="1"/>
    <col min="7" max="7" width="15.421875" style="37" customWidth="1"/>
    <col min="8" max="8" width="13.28125" style="37" customWidth="1"/>
    <col min="9" max="9" width="14.7109375" style="37" customWidth="1"/>
    <col min="10" max="16384" width="9.140625" style="37" customWidth="1"/>
  </cols>
  <sheetData>
    <row r="1" ht="12.75">
      <c r="H1" s="2" t="s">
        <v>49</v>
      </c>
    </row>
    <row r="2" ht="12.75">
      <c r="H2" s="2" t="s">
        <v>13</v>
      </c>
    </row>
    <row r="3" ht="12.75">
      <c r="H3" s="2" t="s">
        <v>65</v>
      </c>
    </row>
    <row r="4" ht="12.75">
      <c r="H4" s="2" t="s">
        <v>79</v>
      </c>
    </row>
    <row r="7" spans="1:9" ht="12.75">
      <c r="A7" s="63" t="s">
        <v>66</v>
      </c>
      <c r="B7" s="63"/>
      <c r="C7" s="63"/>
      <c r="D7" s="63"/>
      <c r="E7" s="63"/>
      <c r="F7" s="63"/>
      <c r="G7" s="63"/>
      <c r="H7" s="63"/>
      <c r="I7" s="63"/>
    </row>
    <row r="8" ht="12.75">
      <c r="I8" s="38" t="s">
        <v>64</v>
      </c>
    </row>
    <row r="9" spans="1:9" ht="12.75" customHeight="1">
      <c r="A9" s="43" t="s">
        <v>7</v>
      </c>
      <c r="B9" s="44" t="s">
        <v>1</v>
      </c>
      <c r="C9" s="67" t="s">
        <v>53</v>
      </c>
      <c r="D9" s="67" t="s">
        <v>62</v>
      </c>
      <c r="E9" s="67" t="s">
        <v>75</v>
      </c>
      <c r="F9" s="67" t="s">
        <v>63</v>
      </c>
      <c r="G9" s="67" t="s">
        <v>74</v>
      </c>
      <c r="H9" s="45" t="s">
        <v>17</v>
      </c>
      <c r="I9" s="64" t="s">
        <v>76</v>
      </c>
    </row>
    <row r="10" spans="1:9" ht="12.75">
      <c r="A10" s="46" t="s">
        <v>8</v>
      </c>
      <c r="B10" s="46" t="s">
        <v>15</v>
      </c>
      <c r="C10" s="68"/>
      <c r="D10" s="68"/>
      <c r="E10" s="68"/>
      <c r="F10" s="68"/>
      <c r="G10" s="68"/>
      <c r="H10" s="47"/>
      <c r="I10" s="65"/>
    </row>
    <row r="11" spans="1:9" ht="12.75">
      <c r="A11" s="46" t="s">
        <v>3</v>
      </c>
      <c r="B11" s="46"/>
      <c r="C11" s="68"/>
      <c r="D11" s="68"/>
      <c r="E11" s="68"/>
      <c r="F11" s="68"/>
      <c r="G11" s="68"/>
      <c r="H11" s="47"/>
      <c r="I11" s="65"/>
    </row>
    <row r="12" spans="1:9" ht="13.5" customHeight="1">
      <c r="A12" s="46"/>
      <c r="B12" s="46"/>
      <c r="C12" s="69"/>
      <c r="D12" s="69"/>
      <c r="E12" s="69"/>
      <c r="F12" s="69"/>
      <c r="G12" s="69"/>
      <c r="H12" s="48"/>
      <c r="I12" s="66"/>
    </row>
    <row r="13" spans="1:9" ht="12.75">
      <c r="A13" s="46"/>
      <c r="B13" s="46"/>
      <c r="C13" s="56" t="s">
        <v>22</v>
      </c>
      <c r="D13" s="57" t="s">
        <v>22</v>
      </c>
      <c r="E13" s="56" t="s">
        <v>22</v>
      </c>
      <c r="F13" s="57" t="s">
        <v>23</v>
      </c>
      <c r="G13" s="57" t="s">
        <v>21</v>
      </c>
      <c r="H13" s="49"/>
      <c r="I13" s="49"/>
    </row>
    <row r="14" spans="1:9" ht="12.75">
      <c r="A14" s="50"/>
      <c r="B14" s="51"/>
      <c r="C14" s="56" t="s">
        <v>0</v>
      </c>
      <c r="D14" s="56" t="s">
        <v>0</v>
      </c>
      <c r="E14" s="56" t="s">
        <v>0</v>
      </c>
      <c r="F14" s="56" t="s">
        <v>0</v>
      </c>
      <c r="G14" s="58" t="s">
        <v>0</v>
      </c>
      <c r="H14" s="52" t="s">
        <v>0</v>
      </c>
      <c r="I14" s="53" t="s">
        <v>0</v>
      </c>
    </row>
    <row r="15" spans="1:9" ht="12.75">
      <c r="A15" s="36"/>
      <c r="B15" s="36"/>
      <c r="C15" s="17"/>
      <c r="D15" s="17"/>
      <c r="E15" s="17"/>
      <c r="F15" s="17"/>
      <c r="G15" s="17"/>
      <c r="H15" s="36"/>
      <c r="I15" s="36"/>
    </row>
    <row r="16" spans="1:9" s="39" customFormat="1" ht="12.75">
      <c r="A16" s="34"/>
      <c r="B16" s="10" t="s">
        <v>16</v>
      </c>
      <c r="C16" s="16">
        <f aca="true" t="shared" si="0" ref="C16:I16">SUM(C17:C18)</f>
        <v>433500</v>
      </c>
      <c r="D16" s="16">
        <f t="shared" si="0"/>
        <v>1502432</v>
      </c>
      <c r="E16" s="16">
        <f t="shared" si="0"/>
        <v>524380</v>
      </c>
      <c r="F16" s="16">
        <f t="shared" si="0"/>
        <v>97383</v>
      </c>
      <c r="G16" s="16">
        <f t="shared" si="0"/>
        <v>25000</v>
      </c>
      <c r="H16" s="34">
        <f t="shared" si="0"/>
        <v>3658978</v>
      </c>
      <c r="I16" s="34">
        <f t="shared" si="0"/>
        <v>6241673</v>
      </c>
    </row>
    <row r="17" spans="1:9" s="40" customFormat="1" ht="12.75" customHeight="1">
      <c r="A17" s="35"/>
      <c r="B17" s="12" t="s">
        <v>4</v>
      </c>
      <c r="C17" s="17"/>
      <c r="D17" s="17"/>
      <c r="E17" s="17"/>
      <c r="F17" s="17"/>
      <c r="G17" s="17"/>
      <c r="H17" s="35">
        <f>SUM(IESTĀDES!M16)</f>
        <v>0</v>
      </c>
      <c r="I17" s="35">
        <f>SUM(C17:H17)</f>
        <v>0</v>
      </c>
    </row>
    <row r="18" spans="1:9" ht="12.75">
      <c r="A18" s="36"/>
      <c r="B18" s="13" t="s">
        <v>5</v>
      </c>
      <c r="C18" s="17">
        <v>433500</v>
      </c>
      <c r="D18" s="17">
        <v>1502432</v>
      </c>
      <c r="E18" s="17">
        <v>524380</v>
      </c>
      <c r="F18" s="17">
        <v>97383</v>
      </c>
      <c r="G18" s="17">
        <v>25000</v>
      </c>
      <c r="H18" s="35">
        <f>SUM(IESTĀDES!M17)</f>
        <v>3658978</v>
      </c>
      <c r="I18" s="35">
        <f>SUM(C18:H18)</f>
        <v>6241673</v>
      </c>
    </row>
    <row r="19" spans="1:9" s="39" customFormat="1" ht="12.75">
      <c r="A19" s="34"/>
      <c r="B19" s="34" t="s">
        <v>6</v>
      </c>
      <c r="C19" s="16">
        <f aca="true" t="shared" si="1" ref="C19:I19">SUM(C20+C23+C29+C30+C31+C32)</f>
        <v>433500</v>
      </c>
      <c r="D19" s="16">
        <f t="shared" si="1"/>
        <v>1502432</v>
      </c>
      <c r="E19" s="16">
        <f t="shared" si="1"/>
        <v>524380</v>
      </c>
      <c r="F19" s="16">
        <f t="shared" si="1"/>
        <v>97383</v>
      </c>
      <c r="G19" s="16">
        <f t="shared" si="1"/>
        <v>25000</v>
      </c>
      <c r="H19" s="34">
        <f t="shared" si="1"/>
        <v>3658978</v>
      </c>
      <c r="I19" s="34">
        <f t="shared" si="1"/>
        <v>6241673</v>
      </c>
    </row>
    <row r="20" spans="1:9" ht="12.75">
      <c r="A20" s="8">
        <v>1000</v>
      </c>
      <c r="B20" s="13" t="s">
        <v>33</v>
      </c>
      <c r="C20" s="17">
        <f aca="true" t="shared" si="2" ref="C20:I20">SUM(C21:C22)</f>
        <v>0</v>
      </c>
      <c r="D20" s="17">
        <f t="shared" si="2"/>
        <v>0</v>
      </c>
      <c r="E20" s="17">
        <f t="shared" si="2"/>
        <v>0</v>
      </c>
      <c r="F20" s="17">
        <f t="shared" si="2"/>
        <v>0</v>
      </c>
      <c r="G20" s="17">
        <f t="shared" si="2"/>
        <v>6205</v>
      </c>
      <c r="H20" s="36">
        <f t="shared" si="2"/>
        <v>39392</v>
      </c>
      <c r="I20" s="36">
        <f t="shared" si="2"/>
        <v>45597</v>
      </c>
    </row>
    <row r="21" spans="1:9" ht="12.75">
      <c r="A21" s="8">
        <v>1100</v>
      </c>
      <c r="B21" s="13" t="s">
        <v>50</v>
      </c>
      <c r="C21" s="17"/>
      <c r="D21" s="17"/>
      <c r="E21" s="17"/>
      <c r="F21" s="17"/>
      <c r="G21" s="17">
        <v>5000</v>
      </c>
      <c r="H21" s="36">
        <f>SUM(IESTĀDES!M20)</f>
        <v>32167</v>
      </c>
      <c r="I21" s="35">
        <f>SUM(C21:H21)</f>
        <v>37167</v>
      </c>
    </row>
    <row r="22" spans="1:9" ht="51">
      <c r="A22" s="8">
        <v>1200</v>
      </c>
      <c r="B22" s="13" t="s">
        <v>34</v>
      </c>
      <c r="C22" s="17"/>
      <c r="D22" s="17"/>
      <c r="E22" s="17"/>
      <c r="F22" s="17"/>
      <c r="G22" s="17">
        <v>1205</v>
      </c>
      <c r="H22" s="36">
        <f>SUM(IESTĀDES!M21)</f>
        <v>7225</v>
      </c>
      <c r="I22" s="35">
        <f>SUM(C22:H22)</f>
        <v>8430</v>
      </c>
    </row>
    <row r="23" spans="1:9" ht="12.75">
      <c r="A23" s="8">
        <v>2000</v>
      </c>
      <c r="B23" s="13" t="s">
        <v>35</v>
      </c>
      <c r="C23" s="17">
        <f aca="true" t="shared" si="3" ref="C23:I23">SUM(C24:C28)</f>
        <v>0</v>
      </c>
      <c r="D23" s="17">
        <f t="shared" si="3"/>
        <v>0</v>
      </c>
      <c r="E23" s="17">
        <f t="shared" si="3"/>
        <v>0</v>
      </c>
      <c r="F23" s="17">
        <f t="shared" si="3"/>
        <v>72383</v>
      </c>
      <c r="G23" s="17">
        <f t="shared" si="3"/>
        <v>18795</v>
      </c>
      <c r="H23" s="36">
        <f t="shared" si="3"/>
        <v>3061954</v>
      </c>
      <c r="I23" s="36">
        <f t="shared" si="3"/>
        <v>3153132</v>
      </c>
    </row>
    <row r="24" spans="1:9" ht="12.75">
      <c r="A24" s="8">
        <v>2100</v>
      </c>
      <c r="B24" s="13" t="s">
        <v>36</v>
      </c>
      <c r="C24" s="17"/>
      <c r="D24" s="17"/>
      <c r="E24" s="17"/>
      <c r="F24" s="17"/>
      <c r="G24" s="17"/>
      <c r="H24" s="36">
        <f>SUM(IESTĀDES!M23)</f>
        <v>408979</v>
      </c>
      <c r="I24" s="35">
        <f aca="true" t="shared" si="4" ref="I24:I32">SUM(C24:H24)</f>
        <v>408979</v>
      </c>
    </row>
    <row r="25" spans="1:9" ht="12.75">
      <c r="A25" s="8">
        <v>2200</v>
      </c>
      <c r="B25" s="13" t="s">
        <v>37</v>
      </c>
      <c r="C25" s="17"/>
      <c r="D25" s="17"/>
      <c r="E25" s="17"/>
      <c r="F25" s="17">
        <v>72383</v>
      </c>
      <c r="G25" s="17">
        <v>18795</v>
      </c>
      <c r="H25" s="36">
        <f>SUM(IESTĀDES!M24)</f>
        <v>2060421</v>
      </c>
      <c r="I25" s="35">
        <f t="shared" si="4"/>
        <v>2151599</v>
      </c>
    </row>
    <row r="26" spans="1:9" ht="38.25">
      <c r="A26" s="8">
        <v>2300</v>
      </c>
      <c r="B26" s="13" t="s">
        <v>38</v>
      </c>
      <c r="C26" s="17"/>
      <c r="D26" s="17"/>
      <c r="E26" s="17"/>
      <c r="F26" s="17"/>
      <c r="G26" s="17"/>
      <c r="H26" s="36">
        <f>SUM(IESTĀDES!M25)</f>
        <v>67174</v>
      </c>
      <c r="I26" s="35">
        <f t="shared" si="4"/>
        <v>67174</v>
      </c>
    </row>
    <row r="27" spans="1:9" ht="25.5">
      <c r="A27" s="8">
        <v>2500</v>
      </c>
      <c r="B27" s="13" t="s">
        <v>61</v>
      </c>
      <c r="C27" s="17"/>
      <c r="D27" s="17"/>
      <c r="E27" s="17"/>
      <c r="F27" s="17"/>
      <c r="G27" s="17"/>
      <c r="H27" s="36">
        <f>SUM(IESTĀDES!M26)</f>
        <v>1000</v>
      </c>
      <c r="I27" s="35">
        <f t="shared" si="4"/>
        <v>1000</v>
      </c>
    </row>
    <row r="28" spans="1:9" ht="41.25" customHeight="1">
      <c r="A28" s="8">
        <v>2800</v>
      </c>
      <c r="B28" s="13" t="s">
        <v>59</v>
      </c>
      <c r="C28" s="17"/>
      <c r="D28" s="17"/>
      <c r="E28" s="17"/>
      <c r="F28" s="17"/>
      <c r="G28" s="17"/>
      <c r="H28" s="36">
        <f>SUM(IESTĀDES!M27)</f>
        <v>524380</v>
      </c>
      <c r="I28" s="35">
        <f t="shared" si="4"/>
        <v>524380</v>
      </c>
    </row>
    <row r="29" spans="1:9" ht="12.75">
      <c r="A29" s="8">
        <v>3000</v>
      </c>
      <c r="B29" s="13" t="s">
        <v>44</v>
      </c>
      <c r="C29" s="17"/>
      <c r="D29" s="17"/>
      <c r="E29" s="17"/>
      <c r="F29" s="17"/>
      <c r="G29" s="17"/>
      <c r="H29" s="36">
        <f>SUM(IESTĀDES!M28)</f>
        <v>22000</v>
      </c>
      <c r="I29" s="35">
        <f t="shared" si="4"/>
        <v>22000</v>
      </c>
    </row>
    <row r="30" spans="1:9" ht="12.75">
      <c r="A30" s="8">
        <v>5000</v>
      </c>
      <c r="B30" s="13" t="s">
        <v>41</v>
      </c>
      <c r="C30" s="17"/>
      <c r="D30" s="17"/>
      <c r="E30" s="17"/>
      <c r="F30" s="17"/>
      <c r="G30" s="17"/>
      <c r="H30" s="36">
        <f>SUM(IESTĀDES!M29)</f>
        <v>109130</v>
      </c>
      <c r="I30" s="35">
        <f t="shared" si="4"/>
        <v>109130</v>
      </c>
    </row>
    <row r="31" spans="1:9" ht="12.75">
      <c r="A31" s="8">
        <v>6000</v>
      </c>
      <c r="B31" s="13" t="s">
        <v>42</v>
      </c>
      <c r="C31" s="17"/>
      <c r="D31" s="17"/>
      <c r="E31" s="17"/>
      <c r="F31" s="17"/>
      <c r="G31" s="17"/>
      <c r="H31" s="36">
        <f>SUM(IESTĀDES!M30)</f>
        <v>426502</v>
      </c>
      <c r="I31" s="35">
        <f t="shared" si="4"/>
        <v>426502</v>
      </c>
    </row>
    <row r="32" spans="1:9" ht="12.75">
      <c r="A32" s="8">
        <v>7000</v>
      </c>
      <c r="B32" s="13" t="s">
        <v>54</v>
      </c>
      <c r="C32" s="17">
        <v>433500</v>
      </c>
      <c r="D32" s="17">
        <v>1502432</v>
      </c>
      <c r="E32" s="17">
        <v>524380</v>
      </c>
      <c r="F32" s="17">
        <v>25000</v>
      </c>
      <c r="G32" s="17"/>
      <c r="H32" s="36">
        <f>SUM(IESTĀDES!M31)</f>
        <v>0</v>
      </c>
      <c r="I32" s="35">
        <f t="shared" si="4"/>
        <v>2485312</v>
      </c>
    </row>
    <row r="33" spans="1:9" ht="18" customHeight="1">
      <c r="A33" s="8"/>
      <c r="B33" s="13" t="s">
        <v>9</v>
      </c>
      <c r="C33" s="17">
        <f aca="true" t="shared" si="5" ref="C33:I33">SUM(C16-C19)</f>
        <v>0</v>
      </c>
      <c r="D33" s="17">
        <f t="shared" si="5"/>
        <v>0</v>
      </c>
      <c r="E33" s="17">
        <f t="shared" si="5"/>
        <v>0</v>
      </c>
      <c r="F33" s="17">
        <f t="shared" si="5"/>
        <v>0</v>
      </c>
      <c r="G33" s="17">
        <f t="shared" si="5"/>
        <v>0</v>
      </c>
      <c r="H33" s="36">
        <f t="shared" si="5"/>
        <v>0</v>
      </c>
      <c r="I33" s="36">
        <f t="shared" si="5"/>
        <v>0</v>
      </c>
    </row>
    <row r="34" spans="1:9" ht="12.75">
      <c r="A34" s="41"/>
      <c r="B34" s="41"/>
      <c r="C34" s="41"/>
      <c r="D34" s="41"/>
      <c r="E34" s="41"/>
      <c r="F34" s="41"/>
      <c r="G34" s="41"/>
      <c r="H34" s="41"/>
      <c r="I34" s="42"/>
    </row>
    <row r="35" spans="1:9" ht="12.75">
      <c r="A35" s="41"/>
      <c r="B35" s="41"/>
      <c r="C35" s="41"/>
      <c r="D35" s="41"/>
      <c r="E35" s="41"/>
      <c r="F35" s="41"/>
      <c r="G35" s="41"/>
      <c r="H35" s="41"/>
      <c r="I35" s="41"/>
    </row>
    <row r="36" spans="1:9" ht="12.75">
      <c r="A36" s="41"/>
      <c r="B36" s="41"/>
      <c r="C36" s="41"/>
      <c r="D36" s="41"/>
      <c r="E36" s="41"/>
      <c r="F36" s="41"/>
      <c r="G36" s="41"/>
      <c r="H36" s="41"/>
      <c r="I36" s="41"/>
    </row>
    <row r="37" spans="1:9" ht="12.75">
      <c r="A37" s="41"/>
      <c r="B37" s="41"/>
      <c r="C37" s="41"/>
      <c r="D37" s="41"/>
      <c r="E37" s="41"/>
      <c r="F37" s="41"/>
      <c r="G37" s="41"/>
      <c r="H37" s="41"/>
      <c r="I37" s="41"/>
    </row>
    <row r="38" spans="1:9" ht="12.75">
      <c r="A38" s="41"/>
      <c r="B38" s="41"/>
      <c r="C38" s="41"/>
      <c r="D38" s="41"/>
      <c r="E38" s="41"/>
      <c r="F38" s="41"/>
      <c r="G38" s="41"/>
      <c r="H38" s="41"/>
      <c r="I38" s="41"/>
    </row>
    <row r="39" spans="1:9" ht="12.75">
      <c r="A39" s="41"/>
      <c r="B39" s="41"/>
      <c r="C39" s="41"/>
      <c r="D39" s="41"/>
      <c r="E39" s="41"/>
      <c r="F39" s="41"/>
      <c r="G39" s="41"/>
      <c r="H39" s="41"/>
      <c r="I39" s="41"/>
    </row>
    <row r="40" spans="1:9" ht="12.75">
      <c r="A40" s="41"/>
      <c r="B40" s="41"/>
      <c r="C40" s="41"/>
      <c r="D40" s="41"/>
      <c r="E40" s="41"/>
      <c r="F40" s="41"/>
      <c r="G40" s="41"/>
      <c r="H40" s="41"/>
      <c r="I40" s="41"/>
    </row>
    <row r="41" spans="1:9" ht="12.75">
      <c r="A41" s="41"/>
      <c r="B41" s="41"/>
      <c r="C41" s="41"/>
      <c r="D41" s="41"/>
      <c r="E41" s="41"/>
      <c r="F41" s="41"/>
      <c r="G41" s="41"/>
      <c r="H41" s="41"/>
      <c r="I41" s="41"/>
    </row>
    <row r="42" spans="1:9" ht="12.75">
      <c r="A42" s="41"/>
      <c r="B42" s="41"/>
      <c r="C42" s="41"/>
      <c r="D42" s="41"/>
      <c r="E42" s="41"/>
      <c r="F42" s="41"/>
      <c r="G42" s="41"/>
      <c r="H42" s="41"/>
      <c r="I42" s="41"/>
    </row>
    <row r="43" spans="1:9" ht="12.75">
      <c r="A43" s="41"/>
      <c r="B43" s="41"/>
      <c r="C43" s="41"/>
      <c r="D43" s="41"/>
      <c r="E43" s="41"/>
      <c r="F43" s="41"/>
      <c r="G43" s="41"/>
      <c r="H43" s="41"/>
      <c r="I43" s="41"/>
    </row>
    <row r="44" spans="1:9" ht="12.75">
      <c r="A44" s="41"/>
      <c r="B44" s="41"/>
      <c r="C44" s="41"/>
      <c r="D44" s="41"/>
      <c r="E44" s="41"/>
      <c r="F44" s="41"/>
      <c r="G44" s="41"/>
      <c r="H44" s="41"/>
      <c r="I44" s="41"/>
    </row>
    <row r="45" spans="1:9" ht="12.75">
      <c r="A45" s="41"/>
      <c r="B45" s="41"/>
      <c r="C45" s="41"/>
      <c r="D45" s="41"/>
      <c r="E45" s="41"/>
      <c r="F45" s="41"/>
      <c r="G45" s="41"/>
      <c r="H45" s="41"/>
      <c r="I45" s="41"/>
    </row>
    <row r="46" spans="1:9" ht="12.75">
      <c r="A46" s="41"/>
      <c r="B46" s="41"/>
      <c r="C46" s="41"/>
      <c r="D46" s="41"/>
      <c r="E46" s="41"/>
      <c r="F46" s="41"/>
      <c r="G46" s="41"/>
      <c r="H46" s="41"/>
      <c r="I46" s="41"/>
    </row>
  </sheetData>
  <sheetProtection/>
  <mergeCells count="7">
    <mergeCell ref="A7:I7"/>
    <mergeCell ref="I9:I12"/>
    <mergeCell ref="C9:C12"/>
    <mergeCell ref="D9:D12"/>
    <mergeCell ref="F9:F12"/>
    <mergeCell ref="G9:G12"/>
    <mergeCell ref="E9:E12"/>
  </mergeCells>
  <printOptions/>
  <pageMargins left="0.76" right="0.25" top="0.75" bottom="0.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35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8.7109375" style="2" customWidth="1"/>
    <col min="2" max="2" width="27.140625" style="2" customWidth="1"/>
    <col min="3" max="4" width="14.57421875" style="55" customWidth="1"/>
    <col min="5" max="5" width="14.57421875" style="55" hidden="1" customWidth="1"/>
    <col min="6" max="6" width="10.7109375" style="55" hidden="1" customWidth="1"/>
    <col min="7" max="7" width="14.57421875" style="55" customWidth="1"/>
    <col min="8" max="8" width="11.28125" style="55" customWidth="1"/>
    <col min="9" max="9" width="12.00390625" style="55" customWidth="1"/>
    <col min="10" max="10" width="13.140625" style="55" customWidth="1"/>
    <col min="11" max="11" width="10.8515625" style="2" customWidth="1"/>
    <col min="12" max="12" width="11.00390625" style="2" customWidth="1"/>
    <col min="13" max="13" width="13.00390625" style="2" customWidth="1"/>
    <col min="14" max="16384" width="9.140625" style="2" customWidth="1"/>
  </cols>
  <sheetData>
    <row r="3" spans="1:13" ht="12.75">
      <c r="A3" s="74" t="s">
        <v>68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6.5" customHeight="1">
      <c r="A4" s="24"/>
      <c r="B4" s="24"/>
      <c r="C4" s="54"/>
      <c r="D4" s="54"/>
      <c r="E4" s="54"/>
      <c r="F4" s="54"/>
      <c r="G4" s="54"/>
      <c r="H4" s="54"/>
      <c r="I4" s="54"/>
      <c r="J4" s="54"/>
      <c r="K4" s="24"/>
      <c r="L4" s="24"/>
      <c r="M4" s="25" t="s">
        <v>64</v>
      </c>
    </row>
    <row r="5" spans="1:13" ht="12" customHeight="1">
      <c r="A5" s="70" t="s">
        <v>57</v>
      </c>
      <c r="B5" s="70" t="s">
        <v>58</v>
      </c>
      <c r="C5" s="72" t="s">
        <v>73</v>
      </c>
      <c r="D5" s="72" t="s">
        <v>55</v>
      </c>
      <c r="E5" s="72" t="s">
        <v>77</v>
      </c>
      <c r="F5" s="75" t="s">
        <v>30</v>
      </c>
      <c r="G5" s="75" t="s">
        <v>72</v>
      </c>
      <c r="H5" s="72" t="s">
        <v>47</v>
      </c>
      <c r="I5" s="75" t="s">
        <v>46</v>
      </c>
      <c r="J5" s="72" t="s">
        <v>69</v>
      </c>
      <c r="K5" s="75" t="s">
        <v>25</v>
      </c>
      <c r="L5" s="75" t="s">
        <v>27</v>
      </c>
      <c r="M5" s="79" t="s">
        <v>56</v>
      </c>
    </row>
    <row r="6" spans="1:13" ht="12" customHeight="1">
      <c r="A6" s="71"/>
      <c r="B6" s="71"/>
      <c r="C6" s="73"/>
      <c r="D6" s="73"/>
      <c r="E6" s="73"/>
      <c r="F6" s="76"/>
      <c r="G6" s="76"/>
      <c r="H6" s="73"/>
      <c r="I6" s="76"/>
      <c r="J6" s="73"/>
      <c r="K6" s="76"/>
      <c r="L6" s="76"/>
      <c r="M6" s="80"/>
    </row>
    <row r="7" spans="1:13" ht="11.25" customHeight="1">
      <c r="A7" s="71"/>
      <c r="B7" s="71"/>
      <c r="C7" s="73"/>
      <c r="D7" s="73"/>
      <c r="E7" s="73"/>
      <c r="F7" s="76"/>
      <c r="G7" s="76"/>
      <c r="H7" s="73"/>
      <c r="I7" s="76"/>
      <c r="J7" s="73"/>
      <c r="K7" s="76"/>
      <c r="L7" s="76"/>
      <c r="M7" s="80"/>
    </row>
    <row r="8" spans="1:14" ht="11.25" customHeight="1">
      <c r="A8" s="71"/>
      <c r="B8" s="71"/>
      <c r="C8" s="73"/>
      <c r="D8" s="73"/>
      <c r="E8" s="73"/>
      <c r="F8" s="76"/>
      <c r="G8" s="76"/>
      <c r="H8" s="73"/>
      <c r="I8" s="76"/>
      <c r="J8" s="73"/>
      <c r="K8" s="76"/>
      <c r="L8" s="76"/>
      <c r="M8" s="80"/>
      <c r="N8" s="26"/>
    </row>
    <row r="9" spans="1:14" ht="11.25" customHeight="1">
      <c r="A9" s="71"/>
      <c r="B9" s="71"/>
      <c r="C9" s="73"/>
      <c r="D9" s="73"/>
      <c r="E9" s="73"/>
      <c r="F9" s="76"/>
      <c r="G9" s="76"/>
      <c r="H9" s="73"/>
      <c r="I9" s="76"/>
      <c r="J9" s="73"/>
      <c r="K9" s="76"/>
      <c r="L9" s="76"/>
      <c r="M9" s="80"/>
      <c r="N9" s="26"/>
    </row>
    <row r="10" spans="1:14" ht="11.25" customHeight="1">
      <c r="A10" s="71"/>
      <c r="B10" s="71"/>
      <c r="C10" s="73"/>
      <c r="D10" s="73"/>
      <c r="E10" s="73"/>
      <c r="F10" s="76"/>
      <c r="G10" s="76"/>
      <c r="H10" s="73"/>
      <c r="I10" s="76"/>
      <c r="J10" s="73"/>
      <c r="K10" s="76"/>
      <c r="L10" s="76"/>
      <c r="M10" s="80"/>
      <c r="N10" s="26"/>
    </row>
    <row r="11" spans="1:26" ht="30" customHeight="1">
      <c r="A11" s="71"/>
      <c r="B11" s="71"/>
      <c r="C11" s="73"/>
      <c r="D11" s="73"/>
      <c r="E11" s="73"/>
      <c r="F11" s="76"/>
      <c r="G11" s="76"/>
      <c r="H11" s="73"/>
      <c r="I11" s="76"/>
      <c r="J11" s="73"/>
      <c r="K11" s="76"/>
      <c r="L11" s="76"/>
      <c r="M11" s="80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6" customHeight="1" hidden="1">
      <c r="A12" s="30"/>
      <c r="B12" s="30"/>
      <c r="C12" s="59"/>
      <c r="D12" s="60"/>
      <c r="E12" s="60"/>
      <c r="F12" s="77"/>
      <c r="G12" s="77"/>
      <c r="H12" s="60"/>
      <c r="I12" s="77"/>
      <c r="J12" s="78"/>
      <c r="K12" s="77"/>
      <c r="L12" s="77"/>
      <c r="M12" s="31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s="27" customFormat="1" ht="12.75">
      <c r="A13" s="8"/>
      <c r="B13" s="8"/>
      <c r="C13" s="61" t="s">
        <v>32</v>
      </c>
      <c r="D13" s="61" t="s">
        <v>22</v>
      </c>
      <c r="E13" s="61" t="s">
        <v>78</v>
      </c>
      <c r="F13" s="61" t="s">
        <v>29</v>
      </c>
      <c r="G13" s="61" t="s">
        <v>31</v>
      </c>
      <c r="H13" s="61" t="s">
        <v>48</v>
      </c>
      <c r="I13" s="61" t="s">
        <v>26</v>
      </c>
      <c r="J13" s="61" t="s">
        <v>70</v>
      </c>
      <c r="K13" s="61" t="s">
        <v>24</v>
      </c>
      <c r="L13" s="61" t="s">
        <v>28</v>
      </c>
      <c r="M13" s="32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13" ht="12.75">
      <c r="A14" s="30"/>
      <c r="B14" s="30"/>
      <c r="C14" s="23" t="s">
        <v>0</v>
      </c>
      <c r="D14" s="23" t="s">
        <v>0</v>
      </c>
      <c r="E14" s="23" t="s">
        <v>0</v>
      </c>
      <c r="F14" s="23" t="s">
        <v>0</v>
      </c>
      <c r="G14" s="23" t="s">
        <v>0</v>
      </c>
      <c r="H14" s="23" t="s">
        <v>0</v>
      </c>
      <c r="I14" s="23" t="s">
        <v>0</v>
      </c>
      <c r="J14" s="23" t="s">
        <v>0</v>
      </c>
      <c r="K14" s="23" t="s">
        <v>0</v>
      </c>
      <c r="L14" s="23" t="s">
        <v>0</v>
      </c>
      <c r="M14" s="33" t="s">
        <v>0</v>
      </c>
    </row>
    <row r="15" spans="1:13" ht="12.75">
      <c r="A15" s="10"/>
      <c r="B15" s="10" t="s">
        <v>16</v>
      </c>
      <c r="C15" s="16">
        <f aca="true" t="shared" si="0" ref="C15:L15">SUM(C16:C17)</f>
        <v>444767</v>
      </c>
      <c r="D15" s="16">
        <f t="shared" si="0"/>
        <v>524380</v>
      </c>
      <c r="E15" s="16">
        <f>SUM(E16:E17)</f>
        <v>0</v>
      </c>
      <c r="F15" s="16">
        <f>SUM(F16:F17)</f>
        <v>0</v>
      </c>
      <c r="G15" s="16">
        <f>SUM(G16:G17)</f>
        <v>25000</v>
      </c>
      <c r="H15" s="16">
        <f t="shared" si="0"/>
        <v>89100</v>
      </c>
      <c r="I15" s="16">
        <f t="shared" si="0"/>
        <v>63065</v>
      </c>
      <c r="J15" s="16">
        <f t="shared" si="0"/>
        <v>1935932</v>
      </c>
      <c r="K15" s="16">
        <f t="shared" si="0"/>
        <v>533677</v>
      </c>
      <c r="L15" s="16">
        <f t="shared" si="0"/>
        <v>43057</v>
      </c>
      <c r="M15" s="34">
        <f>SUM(M16:M17)</f>
        <v>3658978</v>
      </c>
    </row>
    <row r="16" spans="1:13" s="3" customFormat="1" ht="12.75" customHeight="1">
      <c r="A16" s="12"/>
      <c r="B16" s="12" t="s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5">
        <f>SUM(C16+D16+F16+G16+H16+I16+J16+K16+L16+E16)</f>
        <v>0</v>
      </c>
    </row>
    <row r="17" spans="1:13" ht="12.75">
      <c r="A17" s="13"/>
      <c r="B17" s="13" t="s">
        <v>5</v>
      </c>
      <c r="C17" s="17">
        <v>444767</v>
      </c>
      <c r="D17" s="17">
        <v>524380</v>
      </c>
      <c r="E17" s="17"/>
      <c r="F17" s="17"/>
      <c r="G17" s="17">
        <v>25000</v>
      </c>
      <c r="H17" s="17">
        <v>89100</v>
      </c>
      <c r="I17" s="17">
        <v>63065</v>
      </c>
      <c r="J17" s="17">
        <v>1935932</v>
      </c>
      <c r="K17" s="17">
        <v>533677</v>
      </c>
      <c r="L17" s="17">
        <v>43057</v>
      </c>
      <c r="M17" s="35">
        <f>SUM(C17+D17+F17+G17+H17+I17+J17+K17+L17+E17)</f>
        <v>3658978</v>
      </c>
    </row>
    <row r="18" spans="1:13" ht="12.75">
      <c r="A18" s="10"/>
      <c r="B18" s="10" t="s">
        <v>6</v>
      </c>
      <c r="C18" s="16">
        <f aca="true" t="shared" si="1" ref="C18:L18">SUM(C19+C22+C28+C29+C30)</f>
        <v>444767</v>
      </c>
      <c r="D18" s="16">
        <f>SUM(D19+D22+D28+D29+D30)</f>
        <v>524380</v>
      </c>
      <c r="E18" s="16">
        <f>SUM(E19+E22+E28+E29+E30)</f>
        <v>0</v>
      </c>
      <c r="F18" s="16">
        <f t="shared" si="1"/>
        <v>0</v>
      </c>
      <c r="G18" s="16">
        <f t="shared" si="1"/>
        <v>25000</v>
      </c>
      <c r="H18" s="16">
        <f t="shared" si="1"/>
        <v>89100</v>
      </c>
      <c r="I18" s="16">
        <f t="shared" si="1"/>
        <v>63065</v>
      </c>
      <c r="J18" s="16">
        <f t="shared" si="1"/>
        <v>1935932</v>
      </c>
      <c r="K18" s="16">
        <f>SUM(K19+K22+K28+K29+K30+K31)</f>
        <v>533677</v>
      </c>
      <c r="L18" s="16">
        <f t="shared" si="1"/>
        <v>43057</v>
      </c>
      <c r="M18" s="34">
        <f>SUM(M19+M22+M28+M29+M30+M31)</f>
        <v>3658978</v>
      </c>
    </row>
    <row r="19" spans="1:13" ht="12.75">
      <c r="A19" s="8">
        <v>1000</v>
      </c>
      <c r="B19" s="13" t="s">
        <v>33</v>
      </c>
      <c r="C19" s="17">
        <f>SUM(C20:C21)</f>
        <v>1537</v>
      </c>
      <c r="D19" s="17">
        <f>SUM(D20:D21)</f>
        <v>0</v>
      </c>
      <c r="E19" s="17">
        <f>SUM(E20:E21)</f>
        <v>0</v>
      </c>
      <c r="F19" s="17">
        <f aca="true" t="shared" si="2" ref="F19:L19">SUM(F20:F21)</f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2"/>
        <v>0</v>
      </c>
      <c r="K19" s="17">
        <f t="shared" si="2"/>
        <v>28215</v>
      </c>
      <c r="L19" s="17">
        <f t="shared" si="2"/>
        <v>9640</v>
      </c>
      <c r="M19" s="36">
        <f>SUM(M20:M21)</f>
        <v>39392</v>
      </c>
    </row>
    <row r="20" spans="1:13" ht="12.75">
      <c r="A20" s="8">
        <v>1100</v>
      </c>
      <c r="B20" s="13" t="s">
        <v>51</v>
      </c>
      <c r="C20" s="17">
        <v>1537</v>
      </c>
      <c r="D20" s="17"/>
      <c r="E20" s="17"/>
      <c r="F20" s="17"/>
      <c r="G20" s="17"/>
      <c r="H20" s="17"/>
      <c r="I20" s="17"/>
      <c r="J20" s="17"/>
      <c r="K20" s="17">
        <v>22830</v>
      </c>
      <c r="L20" s="17">
        <v>7800</v>
      </c>
      <c r="M20" s="35">
        <f>SUM(C20+D20+F20+G20+H20+I20+J20+K20+L20+E20)</f>
        <v>32167</v>
      </c>
    </row>
    <row r="21" spans="1:13" ht="51">
      <c r="A21" s="8">
        <v>1200</v>
      </c>
      <c r="B21" s="13" t="s">
        <v>34</v>
      </c>
      <c r="C21" s="17"/>
      <c r="D21" s="17"/>
      <c r="E21" s="17"/>
      <c r="F21" s="17"/>
      <c r="G21" s="17"/>
      <c r="H21" s="17"/>
      <c r="I21" s="17"/>
      <c r="J21" s="17"/>
      <c r="K21" s="17">
        <v>5385</v>
      </c>
      <c r="L21" s="17">
        <v>1840</v>
      </c>
      <c r="M21" s="35">
        <f aca="true" t="shared" si="3" ref="M21:M32">SUM(C21+D21+F21+G21+H21+I21+J21+K21+L21+E21)</f>
        <v>7225</v>
      </c>
    </row>
    <row r="22" spans="1:13" ht="12.75">
      <c r="A22" s="8">
        <v>2000</v>
      </c>
      <c r="B22" s="13" t="s">
        <v>35</v>
      </c>
      <c r="C22" s="17">
        <v>37900</v>
      </c>
      <c r="D22" s="17">
        <f aca="true" t="shared" si="4" ref="D22:L22">SUM(D23:D27)</f>
        <v>524380</v>
      </c>
      <c r="E22" s="17">
        <f>SUM(E23:E27)</f>
        <v>0</v>
      </c>
      <c r="F22" s="17">
        <f t="shared" si="4"/>
        <v>0</v>
      </c>
      <c r="G22" s="17">
        <f t="shared" si="4"/>
        <v>3000</v>
      </c>
      <c r="H22" s="17">
        <f t="shared" si="4"/>
        <v>89100</v>
      </c>
      <c r="I22" s="17">
        <f t="shared" si="4"/>
        <v>63065</v>
      </c>
      <c r="J22" s="17">
        <f t="shared" si="4"/>
        <v>1850932</v>
      </c>
      <c r="K22" s="17">
        <f t="shared" si="4"/>
        <v>489332</v>
      </c>
      <c r="L22" s="17">
        <f t="shared" si="4"/>
        <v>4245</v>
      </c>
      <c r="M22" s="35">
        <f t="shared" si="3"/>
        <v>3061954</v>
      </c>
    </row>
    <row r="23" spans="1:13" ht="12.75">
      <c r="A23" s="8">
        <v>2100</v>
      </c>
      <c r="B23" s="13" t="s">
        <v>36</v>
      </c>
      <c r="C23" s="17"/>
      <c r="D23" s="17"/>
      <c r="E23" s="17"/>
      <c r="F23" s="17"/>
      <c r="G23" s="17"/>
      <c r="H23" s="17"/>
      <c r="I23" s="17">
        <v>32565</v>
      </c>
      <c r="J23" s="17"/>
      <c r="K23" s="17">
        <v>376414</v>
      </c>
      <c r="L23" s="17"/>
      <c r="M23" s="35">
        <f t="shared" si="3"/>
        <v>408979</v>
      </c>
    </row>
    <row r="24" spans="1:13" ht="12.75">
      <c r="A24" s="8">
        <v>2200</v>
      </c>
      <c r="B24" s="13" t="s">
        <v>37</v>
      </c>
      <c r="C24" s="17">
        <v>32160</v>
      </c>
      <c r="D24" s="17"/>
      <c r="E24" s="17"/>
      <c r="F24" s="17"/>
      <c r="G24" s="17">
        <v>3000</v>
      </c>
      <c r="H24" s="17">
        <v>89100</v>
      </c>
      <c r="I24" s="17">
        <v>11000</v>
      </c>
      <c r="J24" s="17">
        <v>1845932</v>
      </c>
      <c r="K24" s="17">
        <v>74984</v>
      </c>
      <c r="L24" s="17">
        <v>4245</v>
      </c>
      <c r="M24" s="35">
        <f t="shared" si="3"/>
        <v>2060421</v>
      </c>
    </row>
    <row r="25" spans="1:13" ht="51">
      <c r="A25" s="8">
        <v>2300</v>
      </c>
      <c r="B25" s="13" t="s">
        <v>38</v>
      </c>
      <c r="C25" s="17">
        <v>5740</v>
      </c>
      <c r="D25" s="17"/>
      <c r="E25" s="17"/>
      <c r="F25" s="17"/>
      <c r="G25" s="17"/>
      <c r="H25" s="17"/>
      <c r="I25" s="17">
        <v>19500</v>
      </c>
      <c r="J25" s="17">
        <v>5000</v>
      </c>
      <c r="K25" s="17">
        <v>36934</v>
      </c>
      <c r="L25" s="17"/>
      <c r="M25" s="35">
        <f t="shared" si="3"/>
        <v>67174</v>
      </c>
    </row>
    <row r="26" spans="1:13" ht="25.5">
      <c r="A26" s="8">
        <v>2500</v>
      </c>
      <c r="B26" s="13" t="s">
        <v>61</v>
      </c>
      <c r="C26" s="17"/>
      <c r="D26" s="17"/>
      <c r="E26" s="17"/>
      <c r="F26" s="17"/>
      <c r="G26" s="17"/>
      <c r="H26" s="17"/>
      <c r="I26" s="17"/>
      <c r="J26" s="17"/>
      <c r="K26" s="17">
        <v>1000</v>
      </c>
      <c r="L26" s="17"/>
      <c r="M26" s="35">
        <f t="shared" si="3"/>
        <v>1000</v>
      </c>
    </row>
    <row r="27" spans="1:13" ht="51">
      <c r="A27" s="8">
        <v>2800</v>
      </c>
      <c r="B27" s="13" t="s">
        <v>59</v>
      </c>
      <c r="C27" s="17"/>
      <c r="D27" s="17">
        <v>524380</v>
      </c>
      <c r="E27" s="17"/>
      <c r="F27" s="17"/>
      <c r="G27" s="17"/>
      <c r="H27" s="17"/>
      <c r="I27" s="17"/>
      <c r="J27" s="17"/>
      <c r="K27" s="17"/>
      <c r="L27" s="17"/>
      <c r="M27" s="35">
        <f t="shared" si="3"/>
        <v>524380</v>
      </c>
    </row>
    <row r="28" spans="1:13" ht="12.75">
      <c r="A28" s="8">
        <v>3000</v>
      </c>
      <c r="B28" s="13" t="s">
        <v>45</v>
      </c>
      <c r="C28" s="17"/>
      <c r="D28" s="17"/>
      <c r="E28" s="17"/>
      <c r="F28" s="17"/>
      <c r="G28" s="17">
        <v>22000</v>
      </c>
      <c r="H28" s="17"/>
      <c r="I28" s="17"/>
      <c r="J28" s="17"/>
      <c r="K28" s="17"/>
      <c r="L28" s="17"/>
      <c r="M28" s="35">
        <f t="shared" si="3"/>
        <v>22000</v>
      </c>
    </row>
    <row r="29" spans="1:13" ht="12.75">
      <c r="A29" s="8">
        <v>5000</v>
      </c>
      <c r="B29" s="13" t="s">
        <v>41</v>
      </c>
      <c r="C29" s="17">
        <v>8000</v>
      </c>
      <c r="D29" s="17"/>
      <c r="E29" s="17"/>
      <c r="F29" s="17"/>
      <c r="G29" s="17"/>
      <c r="H29" s="17"/>
      <c r="I29" s="17"/>
      <c r="J29" s="17">
        <v>85000</v>
      </c>
      <c r="K29" s="17">
        <v>16130</v>
      </c>
      <c r="L29" s="17"/>
      <c r="M29" s="35">
        <f t="shared" si="3"/>
        <v>109130</v>
      </c>
    </row>
    <row r="30" spans="1:13" ht="12.75">
      <c r="A30" s="8">
        <v>6000</v>
      </c>
      <c r="B30" s="13" t="s">
        <v>42</v>
      </c>
      <c r="C30" s="17">
        <v>397330</v>
      </c>
      <c r="D30" s="17"/>
      <c r="E30" s="17"/>
      <c r="F30" s="17"/>
      <c r="G30" s="17"/>
      <c r="H30" s="17"/>
      <c r="I30" s="17"/>
      <c r="J30" s="17"/>
      <c r="K30" s="17"/>
      <c r="L30" s="17">
        <v>29172</v>
      </c>
      <c r="M30" s="35">
        <f t="shared" si="3"/>
        <v>426502</v>
      </c>
    </row>
    <row r="31" spans="1:13" ht="12.75">
      <c r="A31" s="8">
        <v>7000</v>
      </c>
      <c r="B31" s="13" t="s">
        <v>54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35">
        <f t="shared" si="3"/>
        <v>0</v>
      </c>
    </row>
    <row r="32" spans="1:13" ht="25.5">
      <c r="A32" s="8"/>
      <c r="B32" s="13" t="s">
        <v>9</v>
      </c>
      <c r="C32" s="17">
        <f aca="true" t="shared" si="5" ref="C32:L32">SUM(C15-C18)</f>
        <v>0</v>
      </c>
      <c r="D32" s="17">
        <f t="shared" si="5"/>
        <v>0</v>
      </c>
      <c r="E32" s="17">
        <f>SUM(E15-E18)</f>
        <v>0</v>
      </c>
      <c r="F32" s="17">
        <f t="shared" si="5"/>
        <v>0</v>
      </c>
      <c r="G32" s="17">
        <f t="shared" si="5"/>
        <v>0</v>
      </c>
      <c r="H32" s="17">
        <f t="shared" si="5"/>
        <v>0</v>
      </c>
      <c r="I32" s="17">
        <f t="shared" si="5"/>
        <v>0</v>
      </c>
      <c r="J32" s="17">
        <f t="shared" si="5"/>
        <v>0</v>
      </c>
      <c r="K32" s="17">
        <f t="shared" si="5"/>
        <v>0</v>
      </c>
      <c r="L32" s="17">
        <f t="shared" si="5"/>
        <v>0</v>
      </c>
      <c r="M32" s="35">
        <f t="shared" si="3"/>
        <v>0</v>
      </c>
    </row>
    <row r="35" spans="1:13" ht="12.75">
      <c r="A35" s="28" t="s">
        <v>14</v>
      </c>
      <c r="B35" s="28"/>
      <c r="G35" s="55" t="s">
        <v>52</v>
      </c>
      <c r="M35" s="29"/>
    </row>
  </sheetData>
  <sheetProtection/>
  <mergeCells count="14">
    <mergeCell ref="I5:I12"/>
    <mergeCell ref="D5:D11"/>
    <mergeCell ref="M5:M11"/>
    <mergeCell ref="B5:B11"/>
    <mergeCell ref="A5:A11"/>
    <mergeCell ref="C5:C11"/>
    <mergeCell ref="E5:E11"/>
    <mergeCell ref="H5:H11"/>
    <mergeCell ref="A3:M3"/>
    <mergeCell ref="F5:F12"/>
    <mergeCell ref="J5:J12"/>
    <mergeCell ref="G5:G12"/>
    <mergeCell ref="L5:L12"/>
    <mergeCell ref="K5:K12"/>
  </mergeCells>
  <printOptions/>
  <pageMargins left="0.92" right="0.2362204724409449" top="0.39" bottom="0.2362204724409449" header="0.11811023622047245" footer="0.2362204724409449"/>
  <pageSetup fitToHeight="1" fitToWidth="1" horizontalDpi="600" verticalDpi="600" orientation="landscape" paperSize="9" scale="85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M10" sqref="M10"/>
    </sheetView>
  </sheetViews>
  <sheetFormatPr defaultColWidth="9.140625" defaultRowHeight="12.75"/>
  <cols>
    <col min="1" max="1" width="5.8515625" style="1" customWidth="1"/>
    <col min="2" max="2" width="34.28125" style="2" customWidth="1"/>
    <col min="3" max="3" width="17.140625" style="14" customWidth="1"/>
    <col min="4" max="4" width="15.140625" style="14" customWidth="1"/>
    <col min="5" max="5" width="11.8515625" style="14" customWidth="1"/>
    <col min="6" max="6" width="15.57421875" style="14" customWidth="1"/>
    <col min="7" max="7" width="11.7109375" style="14" customWidth="1"/>
    <col min="8" max="8" width="11.8515625" style="14" customWidth="1"/>
    <col min="9" max="10" width="12.57421875" style="14" customWidth="1"/>
    <col min="11" max="16384" width="9.140625" style="2" customWidth="1"/>
  </cols>
  <sheetData>
    <row r="1" ht="12.75">
      <c r="I1" s="14" t="s">
        <v>20</v>
      </c>
    </row>
    <row r="2" ht="12.75">
      <c r="I2" s="14" t="s">
        <v>13</v>
      </c>
    </row>
    <row r="3" ht="12.75">
      <c r="I3" s="14" t="s">
        <v>65</v>
      </c>
    </row>
    <row r="4" ht="12.75">
      <c r="I4" s="14" t="s">
        <v>79</v>
      </c>
    </row>
    <row r="6" spans="1:10" ht="15.75">
      <c r="A6" s="81" t="s">
        <v>67</v>
      </c>
      <c r="B6" s="81"/>
      <c r="C6" s="81"/>
      <c r="D6" s="81"/>
      <c r="E6" s="81"/>
      <c r="F6" s="81"/>
      <c r="G6" s="81"/>
      <c r="H6" s="81"/>
      <c r="I6" s="81"/>
      <c r="J6" s="81"/>
    </row>
    <row r="7" spans="3:10" ht="12.75">
      <c r="C7" s="15"/>
      <c r="D7" s="15"/>
      <c r="J7" s="18" t="s">
        <v>64</v>
      </c>
    </row>
    <row r="8" spans="1:10" ht="15" customHeight="1">
      <c r="A8" s="4" t="s">
        <v>10</v>
      </c>
      <c r="B8" s="5" t="s">
        <v>1</v>
      </c>
      <c r="C8" s="67" t="s">
        <v>71</v>
      </c>
      <c r="D8" s="67" t="s">
        <v>60</v>
      </c>
      <c r="E8" s="67" t="s">
        <v>47</v>
      </c>
      <c r="F8" s="82" t="s">
        <v>19</v>
      </c>
      <c r="G8" s="67" t="s">
        <v>46</v>
      </c>
      <c r="H8" s="67" t="s">
        <v>18</v>
      </c>
      <c r="I8" s="67" t="s">
        <v>43</v>
      </c>
      <c r="J8" s="19"/>
    </row>
    <row r="9" spans="1:10" ht="15" customHeight="1">
      <c r="A9" s="6" t="s">
        <v>11</v>
      </c>
      <c r="B9" s="7" t="s">
        <v>15</v>
      </c>
      <c r="C9" s="68"/>
      <c r="D9" s="68"/>
      <c r="E9" s="68"/>
      <c r="F9" s="83"/>
      <c r="G9" s="68"/>
      <c r="H9" s="68"/>
      <c r="I9" s="68"/>
      <c r="J9" s="20" t="s">
        <v>12</v>
      </c>
    </row>
    <row r="10" spans="1:10" ht="15" customHeight="1">
      <c r="A10" s="6" t="s">
        <v>2</v>
      </c>
      <c r="B10" s="7"/>
      <c r="C10" s="68"/>
      <c r="D10" s="68"/>
      <c r="E10" s="68"/>
      <c r="F10" s="83"/>
      <c r="G10" s="68"/>
      <c r="H10" s="68"/>
      <c r="I10" s="68"/>
      <c r="J10" s="21"/>
    </row>
    <row r="11" spans="1:10" ht="15" customHeight="1">
      <c r="A11" s="6" t="s">
        <v>3</v>
      </c>
      <c r="B11" s="7"/>
      <c r="C11" s="68"/>
      <c r="D11" s="68"/>
      <c r="E11" s="68"/>
      <c r="F11" s="83"/>
      <c r="G11" s="68"/>
      <c r="H11" s="68"/>
      <c r="I11" s="68"/>
      <c r="J11" s="21"/>
    </row>
    <row r="12" spans="1:10" ht="15.75" customHeight="1" hidden="1">
      <c r="A12" s="6"/>
      <c r="B12" s="7"/>
      <c r="C12" s="69"/>
      <c r="D12" s="69"/>
      <c r="E12" s="69"/>
      <c r="F12" s="83"/>
      <c r="G12" s="68"/>
      <c r="H12" s="68"/>
      <c r="I12" s="69"/>
      <c r="J12" s="21"/>
    </row>
    <row r="13" spans="1:10" ht="13.5" customHeight="1">
      <c r="A13" s="6"/>
      <c r="B13" s="6"/>
      <c r="C13" s="62" t="s">
        <v>28</v>
      </c>
      <c r="D13" s="62" t="s">
        <v>23</v>
      </c>
      <c r="E13" s="62" t="s">
        <v>48</v>
      </c>
      <c r="F13" s="62" t="s">
        <v>31</v>
      </c>
      <c r="G13" s="62" t="s">
        <v>26</v>
      </c>
      <c r="H13" s="62" t="s">
        <v>24</v>
      </c>
      <c r="I13" s="62" t="s">
        <v>28</v>
      </c>
      <c r="J13" s="22"/>
    </row>
    <row r="14" spans="1:10" ht="12.75">
      <c r="A14" s="8"/>
      <c r="B14" s="8"/>
      <c r="C14" s="58" t="s">
        <v>0</v>
      </c>
      <c r="D14" s="58" t="s">
        <v>0</v>
      </c>
      <c r="E14" s="58" t="s">
        <v>0</v>
      </c>
      <c r="F14" s="58" t="s">
        <v>0</v>
      </c>
      <c r="G14" s="58" t="s">
        <v>0</v>
      </c>
      <c r="H14" s="58" t="s">
        <v>0</v>
      </c>
      <c r="I14" s="58" t="s">
        <v>0</v>
      </c>
      <c r="J14" s="23" t="s">
        <v>0</v>
      </c>
    </row>
    <row r="15" spans="1:10" ht="12.75" customHeight="1">
      <c r="A15" s="9"/>
      <c r="B15" s="10" t="s">
        <v>16</v>
      </c>
      <c r="C15" s="16">
        <f aca="true" t="shared" si="0" ref="C15:J15">SUM(C16:C17)</f>
        <v>3123</v>
      </c>
      <c r="D15" s="16">
        <f t="shared" si="0"/>
        <v>2700</v>
      </c>
      <c r="E15" s="16">
        <f t="shared" si="0"/>
        <v>2300</v>
      </c>
      <c r="F15" s="16">
        <f t="shared" si="0"/>
        <v>50000</v>
      </c>
      <c r="G15" s="16">
        <f t="shared" si="0"/>
        <v>27870</v>
      </c>
      <c r="H15" s="16">
        <f t="shared" si="0"/>
        <v>26962</v>
      </c>
      <c r="I15" s="16">
        <f t="shared" si="0"/>
        <v>5405</v>
      </c>
      <c r="J15" s="16">
        <f t="shared" si="0"/>
        <v>118360</v>
      </c>
    </row>
    <row r="16" spans="1:10" s="3" customFormat="1" ht="12.75">
      <c r="A16" s="11"/>
      <c r="B16" s="12" t="s">
        <v>4</v>
      </c>
      <c r="C16" s="17">
        <v>3123</v>
      </c>
      <c r="D16" s="17"/>
      <c r="E16" s="17"/>
      <c r="F16" s="17"/>
      <c r="G16" s="17"/>
      <c r="H16" s="17"/>
      <c r="I16" s="17">
        <v>5405</v>
      </c>
      <c r="J16" s="17">
        <f>SUM(C16:I16)</f>
        <v>8528</v>
      </c>
    </row>
    <row r="17" spans="1:10" ht="12.75">
      <c r="A17" s="8"/>
      <c r="B17" s="13" t="s">
        <v>5</v>
      </c>
      <c r="C17" s="17"/>
      <c r="D17" s="17">
        <v>2700</v>
      </c>
      <c r="E17" s="17">
        <v>2300</v>
      </c>
      <c r="F17" s="17">
        <v>50000</v>
      </c>
      <c r="G17" s="17">
        <v>27870</v>
      </c>
      <c r="H17" s="17">
        <v>26962</v>
      </c>
      <c r="I17" s="17"/>
      <c r="J17" s="17">
        <f>SUM(C17:I17)</f>
        <v>109832</v>
      </c>
    </row>
    <row r="18" spans="1:10" ht="12.75" customHeight="1">
      <c r="A18" s="9"/>
      <c r="B18" s="10" t="s">
        <v>6</v>
      </c>
      <c r="C18" s="16">
        <f>SUM(C19+C22+C28+C29+C30+C31)</f>
        <v>3123</v>
      </c>
      <c r="D18" s="16">
        <f aca="true" t="shared" si="1" ref="D18:J18">SUM(D19+D22+D28+D29+D30+D31)</f>
        <v>2700</v>
      </c>
      <c r="E18" s="16">
        <f t="shared" si="1"/>
        <v>2300</v>
      </c>
      <c r="F18" s="16">
        <f t="shared" si="1"/>
        <v>50000</v>
      </c>
      <c r="G18" s="16">
        <f t="shared" si="1"/>
        <v>27870</v>
      </c>
      <c r="H18" s="16">
        <f t="shared" si="1"/>
        <v>26962</v>
      </c>
      <c r="I18" s="16">
        <f t="shared" si="1"/>
        <v>5405</v>
      </c>
      <c r="J18" s="16">
        <f t="shared" si="1"/>
        <v>118360</v>
      </c>
    </row>
    <row r="19" spans="1:10" ht="12.75" customHeight="1">
      <c r="A19" s="8">
        <v>1000</v>
      </c>
      <c r="B19" s="13" t="s">
        <v>33</v>
      </c>
      <c r="C19" s="17">
        <f aca="true" t="shared" si="2" ref="C19:I19">SUM(C20:C21)</f>
        <v>0</v>
      </c>
      <c r="D19" s="17">
        <f t="shared" si="2"/>
        <v>0</v>
      </c>
      <c r="E19" s="17">
        <f t="shared" si="2"/>
        <v>0</v>
      </c>
      <c r="F19" s="17">
        <f t="shared" si="2"/>
        <v>0</v>
      </c>
      <c r="G19" s="17">
        <f t="shared" si="2"/>
        <v>0</v>
      </c>
      <c r="H19" s="17">
        <f t="shared" si="2"/>
        <v>5562</v>
      </c>
      <c r="I19" s="17">
        <f t="shared" si="2"/>
        <v>0</v>
      </c>
      <c r="J19" s="17">
        <f>SUM(C19:I19)</f>
        <v>5562</v>
      </c>
    </row>
    <row r="20" spans="1:10" ht="12.75">
      <c r="A20" s="8">
        <v>1100</v>
      </c>
      <c r="B20" s="13" t="s">
        <v>51</v>
      </c>
      <c r="C20" s="17"/>
      <c r="D20" s="17"/>
      <c r="E20" s="17"/>
      <c r="F20" s="17"/>
      <c r="G20" s="17"/>
      <c r="H20" s="17">
        <v>4500</v>
      </c>
      <c r="I20" s="17"/>
      <c r="J20" s="17">
        <f aca="true" t="shared" si="3" ref="J20:J32">SUM(C20:I20)</f>
        <v>4500</v>
      </c>
    </row>
    <row r="21" spans="1:10" ht="39" customHeight="1">
      <c r="A21" s="8">
        <v>1200</v>
      </c>
      <c r="B21" s="13" t="s">
        <v>34</v>
      </c>
      <c r="C21" s="17"/>
      <c r="D21" s="17"/>
      <c r="E21" s="17"/>
      <c r="F21" s="17"/>
      <c r="G21" s="17"/>
      <c r="H21" s="17">
        <v>1062</v>
      </c>
      <c r="I21" s="17"/>
      <c r="J21" s="17">
        <f t="shared" si="3"/>
        <v>1062</v>
      </c>
    </row>
    <row r="22" spans="1:10" ht="12.75">
      <c r="A22" s="8">
        <v>2000</v>
      </c>
      <c r="B22" s="13" t="s">
        <v>35</v>
      </c>
      <c r="C22" s="17">
        <f aca="true" t="shared" si="4" ref="C22:I22">SUM(C23:C27)</f>
        <v>3123</v>
      </c>
      <c r="D22" s="17">
        <f t="shared" si="4"/>
        <v>2700</v>
      </c>
      <c r="E22" s="17">
        <f t="shared" si="4"/>
        <v>2300</v>
      </c>
      <c r="F22" s="17">
        <f t="shared" si="4"/>
        <v>1000</v>
      </c>
      <c r="G22" s="17">
        <f t="shared" si="4"/>
        <v>27870</v>
      </c>
      <c r="H22" s="17">
        <f t="shared" si="4"/>
        <v>15000</v>
      </c>
      <c r="I22" s="17">
        <f t="shared" si="4"/>
        <v>5225</v>
      </c>
      <c r="J22" s="17">
        <f t="shared" si="3"/>
        <v>57218</v>
      </c>
    </row>
    <row r="23" spans="1:10" ht="23.25" customHeight="1">
      <c r="A23" s="8">
        <v>2100</v>
      </c>
      <c r="B23" s="13" t="s">
        <v>36</v>
      </c>
      <c r="C23" s="17"/>
      <c r="D23" s="17"/>
      <c r="E23" s="17"/>
      <c r="F23" s="17"/>
      <c r="G23" s="17">
        <v>9250</v>
      </c>
      <c r="H23" s="17">
        <v>1900</v>
      </c>
      <c r="I23" s="17"/>
      <c r="J23" s="17">
        <f t="shared" si="3"/>
        <v>11150</v>
      </c>
    </row>
    <row r="24" spans="1:10" ht="12" customHeight="1">
      <c r="A24" s="8">
        <v>2200</v>
      </c>
      <c r="B24" s="13" t="s">
        <v>37</v>
      </c>
      <c r="C24" s="17">
        <v>3123</v>
      </c>
      <c r="D24" s="17">
        <v>600</v>
      </c>
      <c r="E24" s="17">
        <v>2300</v>
      </c>
      <c r="F24" s="17"/>
      <c r="G24" s="17">
        <v>3350</v>
      </c>
      <c r="H24" s="17">
        <v>1100</v>
      </c>
      <c r="I24" s="17">
        <v>4701</v>
      </c>
      <c r="J24" s="17">
        <f t="shared" si="3"/>
        <v>15174</v>
      </c>
    </row>
    <row r="25" spans="1:10" ht="39" customHeight="1">
      <c r="A25" s="8">
        <v>2300</v>
      </c>
      <c r="B25" s="13" t="s">
        <v>38</v>
      </c>
      <c r="C25" s="17"/>
      <c r="D25" s="17">
        <v>2100</v>
      </c>
      <c r="E25" s="17"/>
      <c r="F25" s="17">
        <v>1000</v>
      </c>
      <c r="G25" s="17">
        <v>15270</v>
      </c>
      <c r="H25" s="17">
        <v>12000</v>
      </c>
      <c r="I25" s="17">
        <v>524</v>
      </c>
      <c r="J25" s="17">
        <f t="shared" si="3"/>
        <v>30894</v>
      </c>
    </row>
    <row r="26" spans="1:10" ht="12" customHeight="1">
      <c r="A26" s="8">
        <v>2400</v>
      </c>
      <c r="B26" s="13" t="s">
        <v>39</v>
      </c>
      <c r="C26" s="17"/>
      <c r="D26" s="17"/>
      <c r="E26" s="17"/>
      <c r="F26" s="17"/>
      <c r="G26" s="17"/>
      <c r="H26" s="17"/>
      <c r="I26" s="17"/>
      <c r="J26" s="17">
        <f t="shared" si="3"/>
        <v>0</v>
      </c>
    </row>
    <row r="27" spans="1:10" ht="11.25" customHeight="1">
      <c r="A27" s="8">
        <v>2500</v>
      </c>
      <c r="B27" s="13" t="s">
        <v>40</v>
      </c>
      <c r="C27" s="17"/>
      <c r="D27" s="17"/>
      <c r="E27" s="17"/>
      <c r="F27" s="17"/>
      <c r="G27" s="17"/>
      <c r="H27" s="17"/>
      <c r="I27" s="17"/>
      <c r="J27" s="17">
        <f t="shared" si="3"/>
        <v>0</v>
      </c>
    </row>
    <row r="28" spans="1:10" ht="11.25" customHeight="1">
      <c r="A28" s="8">
        <v>3000</v>
      </c>
      <c r="B28" s="13" t="s">
        <v>44</v>
      </c>
      <c r="C28" s="17"/>
      <c r="D28" s="17"/>
      <c r="E28" s="17"/>
      <c r="F28" s="17">
        <v>49000</v>
      </c>
      <c r="G28" s="17"/>
      <c r="H28" s="17"/>
      <c r="I28" s="17"/>
      <c r="J28" s="17">
        <f t="shared" si="3"/>
        <v>49000</v>
      </c>
    </row>
    <row r="29" spans="1:10" ht="12" customHeight="1">
      <c r="A29" s="8">
        <v>5000</v>
      </c>
      <c r="B29" s="13" t="s">
        <v>41</v>
      </c>
      <c r="C29" s="17"/>
      <c r="D29" s="17"/>
      <c r="E29" s="17"/>
      <c r="F29" s="17"/>
      <c r="G29" s="17"/>
      <c r="H29" s="17">
        <v>6400</v>
      </c>
      <c r="I29" s="17"/>
      <c r="J29" s="17">
        <f t="shared" si="3"/>
        <v>6400</v>
      </c>
    </row>
    <row r="30" spans="1:10" ht="12" customHeight="1">
      <c r="A30" s="8">
        <v>6000</v>
      </c>
      <c r="B30" s="13" t="s">
        <v>42</v>
      </c>
      <c r="C30" s="17"/>
      <c r="D30" s="17"/>
      <c r="E30" s="17"/>
      <c r="F30" s="17"/>
      <c r="G30" s="17"/>
      <c r="H30" s="17"/>
      <c r="I30" s="17">
        <v>180</v>
      </c>
      <c r="J30" s="17">
        <f t="shared" si="3"/>
        <v>180</v>
      </c>
    </row>
    <row r="31" spans="1:10" ht="12" customHeight="1">
      <c r="A31" s="8">
        <v>7000</v>
      </c>
      <c r="B31" s="13" t="s">
        <v>54</v>
      </c>
      <c r="C31" s="17"/>
      <c r="D31" s="17"/>
      <c r="E31" s="17"/>
      <c r="F31" s="17"/>
      <c r="G31" s="17"/>
      <c r="H31" s="17"/>
      <c r="I31" s="17"/>
      <c r="J31" s="17">
        <f t="shared" si="3"/>
        <v>0</v>
      </c>
    </row>
    <row r="32" spans="1:10" ht="23.25" customHeight="1">
      <c r="A32" s="8"/>
      <c r="B32" s="13" t="s">
        <v>9</v>
      </c>
      <c r="C32" s="17">
        <f aca="true" t="shared" si="5" ref="C32:I32">SUM(C15-C18)</f>
        <v>0</v>
      </c>
      <c r="D32" s="17">
        <f t="shared" si="5"/>
        <v>0</v>
      </c>
      <c r="E32" s="17">
        <f t="shared" si="5"/>
        <v>0</v>
      </c>
      <c r="F32" s="17">
        <f t="shared" si="5"/>
        <v>0</v>
      </c>
      <c r="G32" s="17">
        <f t="shared" si="5"/>
        <v>0</v>
      </c>
      <c r="H32" s="17">
        <f t="shared" si="5"/>
        <v>0</v>
      </c>
      <c r="I32" s="17">
        <f t="shared" si="5"/>
        <v>0</v>
      </c>
      <c r="J32" s="17">
        <f t="shared" si="3"/>
        <v>0</v>
      </c>
    </row>
    <row r="35" spans="1:7" ht="12.75">
      <c r="A35" s="2" t="s">
        <v>14</v>
      </c>
      <c r="G35" s="14" t="s">
        <v>52</v>
      </c>
    </row>
  </sheetData>
  <sheetProtection/>
  <mergeCells count="8">
    <mergeCell ref="I8:I12"/>
    <mergeCell ref="H8:H12"/>
    <mergeCell ref="G8:G12"/>
    <mergeCell ref="A6:J6"/>
    <mergeCell ref="D8:D12"/>
    <mergeCell ref="F8:F12"/>
    <mergeCell ref="C8:C12"/>
    <mergeCell ref="E8:E12"/>
  </mergeCells>
  <printOptions/>
  <pageMargins left="0.6692913385826772" right="0.1968503937007874" top="0.4724409448818898" bottom="0.4724409448818898" header="0.2362204724409449" footer="0.2362204724409449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4" sqref="P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Evija</dc:creator>
  <cp:keywords/>
  <dc:description/>
  <cp:lastModifiedBy>Dace Freidenfelde</cp:lastModifiedBy>
  <cp:lastPrinted>2016-12-13T08:17:02Z</cp:lastPrinted>
  <dcterms:created xsi:type="dcterms:W3CDTF">1999-02-12T08:44:06Z</dcterms:created>
  <dcterms:modified xsi:type="dcterms:W3CDTF">2017-12-22T09:31:44Z</dcterms:modified>
  <cp:category/>
  <cp:version/>
  <cp:contentType/>
  <cp:contentStatus/>
</cp:coreProperties>
</file>