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60" windowHeight="7080" tabRatio="813" firstSheet="1" activeTab="1"/>
  </bookViews>
  <sheets>
    <sheet name="KOPTĀME" sheetId="91" r:id="rId1"/>
    <sheet name="Kopsav." sheetId="90" r:id="rId2"/>
    <sheet name="1_TS" sheetId="99" r:id="rId3"/>
    <sheet name="2_UKT" sheetId="100" r:id="rId4"/>
    <sheet name="3_UK" sheetId="102" r:id="rId5"/>
    <sheet name="4_ELT" sheetId="103" r:id="rId6"/>
    <sheet name="5_Zibens" sheetId="104" r:id="rId7"/>
    <sheet name="6_EL" sheetId="105" r:id="rId8"/>
    <sheet name="7_AVK" sheetId="106" r:id="rId9"/>
    <sheet name="8_AR" sheetId="107" r:id="rId10"/>
    <sheet name="9_BK" sheetId="108" r:id="rId11"/>
  </sheets>
  <definedNames>
    <definedName name="_xlnm._FilterDatabase" localSheetId="2" hidden="1">'1_TS'!$A$15:$IB$96</definedName>
    <definedName name="_xlnm._FilterDatabase" localSheetId="3" hidden="1">'2_UKT'!$A$15:$IB$77</definedName>
    <definedName name="_xlnm._FilterDatabase" localSheetId="4" hidden="1">'3_UK'!$A$15:$IB$66</definedName>
    <definedName name="_xlnm._FilterDatabase" localSheetId="5" hidden="1">'4_ELT'!$A$15:$IB$23</definedName>
    <definedName name="_xlnm._FilterDatabase" localSheetId="6" hidden="1">'5_Zibens'!$A$15:$IB$51</definedName>
    <definedName name="_xlnm._FilterDatabase" localSheetId="7" hidden="1">'6_EL'!$A$15:$IB$34</definedName>
    <definedName name="_xlnm._FilterDatabase" localSheetId="8" hidden="1">'7_AVK'!$A$15:$IB$27</definedName>
    <definedName name="_xlnm._FilterDatabase" localSheetId="9" hidden="1">'8_AR'!$A$15:$IB$81</definedName>
    <definedName name="_xlnm._FilterDatabase" localSheetId="10" hidden="1">'9_BK'!$A$15:$IB$27</definedName>
    <definedName name="_xlnm.Print_Area" localSheetId="2">'1_TS'!$A$1:$P$109</definedName>
    <definedName name="_xlnm.Print_Area" localSheetId="3">'2_UKT'!$A$1:$P$90</definedName>
    <definedName name="_xlnm.Print_Area" localSheetId="4">'3_UK'!$A$1:$P$79</definedName>
    <definedName name="_xlnm.Print_Area" localSheetId="5">'4_ELT'!$A$1:$P$36</definedName>
    <definedName name="_xlnm.Print_Area" localSheetId="6">'5_Zibens'!$A$1:$P$64</definedName>
    <definedName name="_xlnm.Print_Area" localSheetId="7">'6_EL'!$A$1:$P$47</definedName>
    <definedName name="_xlnm.Print_Area" localSheetId="8">'7_AVK'!$A$1:$P$40</definedName>
    <definedName name="_xlnm.Print_Area" localSheetId="9">'8_AR'!$A$1:$P$94</definedName>
    <definedName name="_xlnm.Print_Area" localSheetId="10">'9_BK'!$A$1:$P$40</definedName>
    <definedName name="_xlnm.Print_Area" localSheetId="1">Kopsav.!$A$1:$I$39</definedName>
    <definedName name="_xlnm.Print_Area" localSheetId="0">KOPTĀME!$A$1:$C$29</definedName>
    <definedName name="_xlnm.Print_Titles" localSheetId="2">'1_TS'!$14:$15</definedName>
    <definedName name="_xlnm.Print_Titles" localSheetId="3">'2_UKT'!$14:$15</definedName>
    <definedName name="_xlnm.Print_Titles" localSheetId="4">'3_UK'!$14:$15</definedName>
    <definedName name="_xlnm.Print_Titles" localSheetId="5">'4_ELT'!$14:$15</definedName>
    <definedName name="_xlnm.Print_Titles" localSheetId="6">'5_Zibens'!$14:$15</definedName>
    <definedName name="_xlnm.Print_Titles" localSheetId="7">'6_EL'!$14:$15</definedName>
    <definedName name="_xlnm.Print_Titles" localSheetId="8">'7_AVK'!$14:$15</definedName>
    <definedName name="_xlnm.Print_Titles" localSheetId="9">'8_AR'!$14:$15</definedName>
    <definedName name="_xlnm.Print_Titles" localSheetId="10">'9_BK'!$14:$15</definedName>
  </definedNames>
  <calcPr calcId="181029" fullPrecision="0"/>
  <fileRecoveryPr autoRecover="0"/>
</workbook>
</file>

<file path=xl/calcChain.xml><?xml version="1.0" encoding="utf-8"?>
<calcChain xmlns="http://schemas.openxmlformats.org/spreadsheetml/2006/main">
  <c r="X32" i="105" l="1"/>
  <c r="W32" i="105"/>
  <c r="V32" i="105"/>
  <c r="U32" i="105"/>
  <c r="T32" i="105"/>
  <c r="O32" i="105"/>
  <c r="N32" i="105"/>
  <c r="L32" i="105"/>
  <c r="H32" i="105"/>
  <c r="M32" i="105" s="1"/>
  <c r="P32" i="105" s="1"/>
  <c r="K32" i="105" l="1"/>
  <c r="X48" i="104"/>
  <c r="W48" i="104"/>
  <c r="V48" i="104"/>
  <c r="U48" i="104"/>
  <c r="T48" i="104"/>
  <c r="O48" i="104"/>
  <c r="N48" i="104"/>
  <c r="L48" i="104"/>
  <c r="H48" i="104"/>
  <c r="M48" i="104" s="1"/>
  <c r="P48" i="104" l="1"/>
  <c r="K48" i="104"/>
  <c r="X79" i="107"/>
  <c r="W79" i="107"/>
  <c r="V79" i="107"/>
  <c r="U79" i="107"/>
  <c r="T79" i="107"/>
  <c r="O79" i="107"/>
  <c r="N79" i="107"/>
  <c r="L79" i="107"/>
  <c r="H79" i="107"/>
  <c r="M79" i="107" s="1"/>
  <c r="X78" i="107"/>
  <c r="W78" i="107"/>
  <c r="V78" i="107"/>
  <c r="U78" i="107"/>
  <c r="T78" i="107"/>
  <c r="O78" i="107"/>
  <c r="N78" i="107"/>
  <c r="L78" i="107"/>
  <c r="H78" i="107"/>
  <c r="M78" i="107" s="1"/>
  <c r="C24" i="90"/>
  <c r="B24" i="90"/>
  <c r="C23" i="90"/>
  <c r="B23" i="90"/>
  <c r="X76" i="107"/>
  <c r="W76" i="107"/>
  <c r="V76" i="107"/>
  <c r="U76" i="107"/>
  <c r="T76" i="107"/>
  <c r="O76" i="107"/>
  <c r="N76" i="107"/>
  <c r="L76" i="107"/>
  <c r="H76" i="107"/>
  <c r="X75" i="107"/>
  <c r="W75" i="107"/>
  <c r="V75" i="107"/>
  <c r="U75" i="107"/>
  <c r="T75" i="107"/>
  <c r="O75" i="107"/>
  <c r="N75" i="107"/>
  <c r="L75" i="107"/>
  <c r="H75" i="107"/>
  <c r="X74" i="107"/>
  <c r="W74" i="107"/>
  <c r="V74" i="107"/>
  <c r="U74" i="107"/>
  <c r="T74" i="107"/>
  <c r="O74" i="107"/>
  <c r="N74" i="107"/>
  <c r="L74" i="107"/>
  <c r="H74" i="107"/>
  <c r="X73" i="107"/>
  <c r="W73" i="107"/>
  <c r="V73" i="107"/>
  <c r="U73" i="107"/>
  <c r="T73" i="107"/>
  <c r="O73" i="107"/>
  <c r="N73" i="107"/>
  <c r="L73" i="107"/>
  <c r="H73" i="107"/>
  <c r="X72" i="107"/>
  <c r="W72" i="107"/>
  <c r="V72" i="107"/>
  <c r="U72" i="107"/>
  <c r="T72" i="107"/>
  <c r="O72" i="107"/>
  <c r="N72" i="107"/>
  <c r="L72" i="107"/>
  <c r="H72" i="107"/>
  <c r="X71" i="107"/>
  <c r="W71" i="107"/>
  <c r="V71" i="107"/>
  <c r="U71" i="107"/>
  <c r="T71" i="107"/>
  <c r="O71" i="107"/>
  <c r="N71" i="107"/>
  <c r="L71" i="107"/>
  <c r="H71" i="107"/>
  <c r="X70" i="107"/>
  <c r="W70" i="107"/>
  <c r="V70" i="107"/>
  <c r="U70" i="107"/>
  <c r="T70" i="107"/>
  <c r="O70" i="107"/>
  <c r="N70" i="107"/>
  <c r="L70" i="107"/>
  <c r="H70" i="107"/>
  <c r="X69" i="107"/>
  <c r="W69" i="107"/>
  <c r="V69" i="107"/>
  <c r="U69" i="107"/>
  <c r="T69" i="107"/>
  <c r="X68" i="107"/>
  <c r="W68" i="107"/>
  <c r="V68" i="107"/>
  <c r="U68" i="107"/>
  <c r="T68" i="107"/>
  <c r="O68" i="107"/>
  <c r="N68" i="107"/>
  <c r="L68" i="107"/>
  <c r="H68" i="107"/>
  <c r="X67" i="107"/>
  <c r="W67" i="107"/>
  <c r="V67" i="107"/>
  <c r="U67" i="107"/>
  <c r="T67" i="107"/>
  <c r="O67" i="107"/>
  <c r="N67" i="107"/>
  <c r="L67" i="107"/>
  <c r="H67" i="107"/>
  <c r="X66" i="107"/>
  <c r="W66" i="107"/>
  <c r="V66" i="107"/>
  <c r="U66" i="107"/>
  <c r="T66" i="107"/>
  <c r="O66" i="107"/>
  <c r="N66" i="107"/>
  <c r="L66" i="107"/>
  <c r="H66" i="107"/>
  <c r="X65" i="107"/>
  <c r="W65" i="107"/>
  <c r="V65" i="107"/>
  <c r="U65" i="107"/>
  <c r="T65" i="107"/>
  <c r="O65" i="107"/>
  <c r="N65" i="107"/>
  <c r="L65" i="107"/>
  <c r="H65" i="107"/>
  <c r="X64" i="107"/>
  <c r="W64" i="107"/>
  <c r="V64" i="107"/>
  <c r="U64" i="107"/>
  <c r="T64" i="107"/>
  <c r="O64" i="107"/>
  <c r="N64" i="107"/>
  <c r="L64" i="107"/>
  <c r="H64" i="107"/>
  <c r="X63" i="107"/>
  <c r="W63" i="107"/>
  <c r="V63" i="107"/>
  <c r="U63" i="107"/>
  <c r="T63" i="107"/>
  <c r="O63" i="107"/>
  <c r="N63" i="107"/>
  <c r="L63" i="107"/>
  <c r="H63" i="107"/>
  <c r="X62" i="107"/>
  <c r="W62" i="107"/>
  <c r="V62" i="107"/>
  <c r="U62" i="107"/>
  <c r="T62" i="107"/>
  <c r="O62" i="107"/>
  <c r="N62" i="107"/>
  <c r="L62" i="107"/>
  <c r="H62" i="107"/>
  <c r="X61" i="107"/>
  <c r="W61" i="107"/>
  <c r="V61" i="107"/>
  <c r="U61" i="107"/>
  <c r="T61" i="107"/>
  <c r="O61" i="107"/>
  <c r="N61" i="107"/>
  <c r="L61" i="107"/>
  <c r="H61" i="107"/>
  <c r="X60" i="107"/>
  <c r="W60" i="107"/>
  <c r="V60" i="107"/>
  <c r="U60" i="107"/>
  <c r="T60" i="107"/>
  <c r="X59" i="107"/>
  <c r="W59" i="107"/>
  <c r="V59" i="107"/>
  <c r="U59" i="107"/>
  <c r="T59" i="107"/>
  <c r="O59" i="107"/>
  <c r="N59" i="107"/>
  <c r="L59" i="107"/>
  <c r="H59" i="107"/>
  <c r="X58" i="107"/>
  <c r="W58" i="107"/>
  <c r="V58" i="107"/>
  <c r="U58" i="107"/>
  <c r="T58" i="107"/>
  <c r="O58" i="107"/>
  <c r="N58" i="107"/>
  <c r="L58" i="107"/>
  <c r="H58" i="107"/>
  <c r="X57" i="107"/>
  <c r="W57" i="107"/>
  <c r="V57" i="107"/>
  <c r="U57" i="107"/>
  <c r="T57" i="107"/>
  <c r="O57" i="107"/>
  <c r="N57" i="107"/>
  <c r="L57" i="107"/>
  <c r="H57" i="107"/>
  <c r="X56" i="107"/>
  <c r="W56" i="107"/>
  <c r="V56" i="107"/>
  <c r="U56" i="107"/>
  <c r="T56" i="107"/>
  <c r="X55" i="107"/>
  <c r="W55" i="107"/>
  <c r="V55" i="107"/>
  <c r="U55" i="107"/>
  <c r="T55" i="107"/>
  <c r="X54" i="107"/>
  <c r="W54" i="107"/>
  <c r="V54" i="107"/>
  <c r="U54" i="107"/>
  <c r="T54" i="107"/>
  <c r="O54" i="107"/>
  <c r="N54" i="107"/>
  <c r="L54" i="107"/>
  <c r="H54" i="107"/>
  <c r="X53" i="107"/>
  <c r="W53" i="107"/>
  <c r="V53" i="107"/>
  <c r="U53" i="107"/>
  <c r="T53" i="107"/>
  <c r="O53" i="107"/>
  <c r="N53" i="107"/>
  <c r="L53" i="107"/>
  <c r="H53" i="107"/>
  <c r="X52" i="107"/>
  <c r="W52" i="107"/>
  <c r="V52" i="107"/>
  <c r="U52" i="107"/>
  <c r="T52" i="107"/>
  <c r="O52" i="107"/>
  <c r="N52" i="107"/>
  <c r="L52" i="107"/>
  <c r="H52" i="107"/>
  <c r="X51" i="107"/>
  <c r="W51" i="107"/>
  <c r="V51" i="107"/>
  <c r="U51" i="107"/>
  <c r="T51" i="107"/>
  <c r="O51" i="107"/>
  <c r="N51" i="107"/>
  <c r="L51" i="107"/>
  <c r="H51" i="107"/>
  <c r="X50" i="107"/>
  <c r="W50" i="107"/>
  <c r="V50" i="107"/>
  <c r="U50" i="107"/>
  <c r="T50" i="107"/>
  <c r="O50" i="107"/>
  <c r="N50" i="107"/>
  <c r="L50" i="107"/>
  <c r="H50" i="107"/>
  <c r="X49" i="107"/>
  <c r="W49" i="107"/>
  <c r="V49" i="107"/>
  <c r="U49" i="107"/>
  <c r="T49" i="107"/>
  <c r="O49" i="107"/>
  <c r="N49" i="107"/>
  <c r="L49" i="107"/>
  <c r="H49" i="107"/>
  <c r="X48" i="107"/>
  <c r="W48" i="107"/>
  <c r="V48" i="107"/>
  <c r="U48" i="107"/>
  <c r="T48" i="107"/>
  <c r="X47" i="107"/>
  <c r="W47" i="107"/>
  <c r="V47" i="107"/>
  <c r="U47" i="107"/>
  <c r="T47" i="107"/>
  <c r="O47" i="107"/>
  <c r="N47" i="107"/>
  <c r="L47" i="107"/>
  <c r="H47" i="107"/>
  <c r="H18" i="107"/>
  <c r="M18" i="107" s="1"/>
  <c r="L18" i="107"/>
  <c r="N18" i="107"/>
  <c r="O18" i="107"/>
  <c r="H20" i="107"/>
  <c r="M20" i="107" s="1"/>
  <c r="L20" i="107"/>
  <c r="N20" i="107"/>
  <c r="O20" i="107"/>
  <c r="H22" i="107"/>
  <c r="K22" i="107" s="1"/>
  <c r="L22" i="107"/>
  <c r="N22" i="107"/>
  <c r="O22" i="107"/>
  <c r="H24" i="107"/>
  <c r="L24" i="107"/>
  <c r="N24" i="107"/>
  <c r="O24" i="107"/>
  <c r="H26" i="107"/>
  <c r="M26" i="107" s="1"/>
  <c r="L26" i="107"/>
  <c r="N26" i="107"/>
  <c r="O26" i="107"/>
  <c r="H28" i="107"/>
  <c r="K28" i="107" s="1"/>
  <c r="L28" i="107"/>
  <c r="N28" i="107"/>
  <c r="O28" i="107"/>
  <c r="H30" i="107"/>
  <c r="M30" i="107" s="1"/>
  <c r="L30" i="107"/>
  <c r="N30" i="107"/>
  <c r="O30" i="107"/>
  <c r="H32" i="107"/>
  <c r="K32" i="107" s="1"/>
  <c r="L32" i="107"/>
  <c r="N32" i="107"/>
  <c r="O32" i="107"/>
  <c r="H34" i="107"/>
  <c r="K34" i="107" s="1"/>
  <c r="L34" i="107"/>
  <c r="N34" i="107"/>
  <c r="O34" i="107"/>
  <c r="H35" i="107"/>
  <c r="M35" i="107" s="1"/>
  <c r="L35" i="107"/>
  <c r="N35" i="107"/>
  <c r="O35" i="107"/>
  <c r="H36" i="107"/>
  <c r="M36" i="107" s="1"/>
  <c r="L36" i="107"/>
  <c r="N36" i="107"/>
  <c r="O36" i="107"/>
  <c r="H37" i="107"/>
  <c r="K37" i="107" s="1"/>
  <c r="L37" i="107"/>
  <c r="N37" i="107"/>
  <c r="O37" i="107"/>
  <c r="H38" i="107"/>
  <c r="K38" i="107" s="1"/>
  <c r="L38" i="107"/>
  <c r="N38" i="107"/>
  <c r="O38" i="107"/>
  <c r="H39" i="107"/>
  <c r="M39" i="107" s="1"/>
  <c r="L39" i="107"/>
  <c r="N39" i="107"/>
  <c r="O39" i="107"/>
  <c r="H40" i="107"/>
  <c r="M40" i="107" s="1"/>
  <c r="L40" i="107"/>
  <c r="N40" i="107"/>
  <c r="O40" i="107"/>
  <c r="H41" i="107"/>
  <c r="K41" i="107" s="1"/>
  <c r="L41" i="107"/>
  <c r="N41" i="107"/>
  <c r="O41" i="107"/>
  <c r="H42" i="107"/>
  <c r="K42" i="107" s="1"/>
  <c r="L42" i="107"/>
  <c r="N42" i="107"/>
  <c r="O42" i="107"/>
  <c r="H44" i="107"/>
  <c r="M44" i="107" s="1"/>
  <c r="L44" i="107"/>
  <c r="N44" i="107"/>
  <c r="O44" i="107"/>
  <c r="H45" i="107"/>
  <c r="K45" i="107" s="1"/>
  <c r="L45" i="107"/>
  <c r="N45" i="107"/>
  <c r="O45" i="107"/>
  <c r="H46" i="107"/>
  <c r="K46" i="107" s="1"/>
  <c r="L46" i="107"/>
  <c r="N46" i="107"/>
  <c r="O46" i="107"/>
  <c r="H80" i="107"/>
  <c r="K80" i="107" s="1"/>
  <c r="L80" i="107"/>
  <c r="N80" i="107"/>
  <c r="O80" i="107"/>
  <c r="D86" i="107"/>
  <c r="D89" i="107"/>
  <c r="D91" i="107"/>
  <c r="D94" i="107"/>
  <c r="X80" i="107"/>
  <c r="W80" i="107"/>
  <c r="V80" i="107"/>
  <c r="U80" i="107"/>
  <c r="T80" i="107"/>
  <c r="X77" i="107"/>
  <c r="W77" i="107"/>
  <c r="V77" i="107"/>
  <c r="U77" i="107"/>
  <c r="T77" i="107"/>
  <c r="X46" i="107"/>
  <c r="W46" i="107"/>
  <c r="V46" i="107"/>
  <c r="U46" i="107"/>
  <c r="T46" i="107"/>
  <c r="X45" i="107"/>
  <c r="W45" i="107"/>
  <c r="V45" i="107"/>
  <c r="U45" i="107"/>
  <c r="T45" i="107"/>
  <c r="X44" i="107"/>
  <c r="W44" i="107"/>
  <c r="V44" i="107"/>
  <c r="U44" i="107"/>
  <c r="T44" i="107"/>
  <c r="X43" i="107"/>
  <c r="W43" i="107"/>
  <c r="V43" i="107"/>
  <c r="U43" i="107"/>
  <c r="T43" i="107"/>
  <c r="X42" i="107"/>
  <c r="W42" i="107"/>
  <c r="V42" i="107"/>
  <c r="U42" i="107"/>
  <c r="T42" i="107"/>
  <c r="X41" i="107"/>
  <c r="W41" i="107"/>
  <c r="V41" i="107"/>
  <c r="U41" i="107"/>
  <c r="T41" i="107"/>
  <c r="X40" i="107"/>
  <c r="W40" i="107"/>
  <c r="V40" i="107"/>
  <c r="U40" i="107"/>
  <c r="T40" i="107"/>
  <c r="X39" i="107"/>
  <c r="W39" i="107"/>
  <c r="V39" i="107"/>
  <c r="U39" i="107"/>
  <c r="T39" i="107"/>
  <c r="X38" i="107"/>
  <c r="W38" i="107"/>
  <c r="V38" i="107"/>
  <c r="U38" i="107"/>
  <c r="T38" i="107"/>
  <c r="X37" i="107"/>
  <c r="W37" i="107"/>
  <c r="V37" i="107"/>
  <c r="U37" i="107"/>
  <c r="T37" i="107"/>
  <c r="X36" i="107"/>
  <c r="W36" i="107"/>
  <c r="V36" i="107"/>
  <c r="U36" i="107"/>
  <c r="T36" i="107"/>
  <c r="X35" i="107"/>
  <c r="W35" i="107"/>
  <c r="V35" i="107"/>
  <c r="U35" i="107"/>
  <c r="T35" i="107"/>
  <c r="X34" i="107"/>
  <c r="W34" i="107"/>
  <c r="V34" i="107"/>
  <c r="U34" i="107"/>
  <c r="T34" i="107"/>
  <c r="X33" i="107"/>
  <c r="W33" i="107"/>
  <c r="V33" i="107"/>
  <c r="U33" i="107"/>
  <c r="T33" i="107"/>
  <c r="X31" i="107"/>
  <c r="W31" i="107"/>
  <c r="V31" i="107"/>
  <c r="U31" i="107"/>
  <c r="T31" i="107"/>
  <c r="X30" i="107"/>
  <c r="W30" i="107"/>
  <c r="V30" i="107"/>
  <c r="U30" i="107"/>
  <c r="T30" i="107"/>
  <c r="X29" i="107"/>
  <c r="W29" i="107"/>
  <c r="V29" i="107"/>
  <c r="U29" i="107"/>
  <c r="T29" i="107"/>
  <c r="X28" i="107"/>
  <c r="W28" i="107"/>
  <c r="V28" i="107"/>
  <c r="U28" i="107"/>
  <c r="T28" i="107"/>
  <c r="X27" i="107"/>
  <c r="W27" i="107"/>
  <c r="V27" i="107"/>
  <c r="U27" i="107"/>
  <c r="T27" i="107"/>
  <c r="X26" i="107"/>
  <c r="W26" i="107"/>
  <c r="V26" i="107"/>
  <c r="U26" i="107"/>
  <c r="T26" i="107"/>
  <c r="X25" i="107"/>
  <c r="W25" i="107"/>
  <c r="V25" i="107"/>
  <c r="U25" i="107"/>
  <c r="T25" i="107"/>
  <c r="D40" i="108"/>
  <c r="D37" i="108"/>
  <c r="D35" i="108"/>
  <c r="D32" i="108"/>
  <c r="X26" i="108"/>
  <c r="W26" i="108"/>
  <c r="V26" i="108"/>
  <c r="U26" i="108"/>
  <c r="T26" i="108"/>
  <c r="O26" i="108"/>
  <c r="N26" i="108"/>
  <c r="L26" i="108"/>
  <c r="H26" i="108"/>
  <c r="M26" i="108" s="1"/>
  <c r="X25" i="108"/>
  <c r="W25" i="108"/>
  <c r="V25" i="108"/>
  <c r="U25" i="108"/>
  <c r="T25" i="108"/>
  <c r="O25" i="108"/>
  <c r="N25" i="108"/>
  <c r="L25" i="108"/>
  <c r="H25" i="108"/>
  <c r="M25" i="108" s="1"/>
  <c r="X24" i="108"/>
  <c r="W24" i="108"/>
  <c r="V24" i="108"/>
  <c r="U24" i="108"/>
  <c r="T24" i="108"/>
  <c r="O24" i="108"/>
  <c r="N24" i="108"/>
  <c r="L24" i="108"/>
  <c r="H24" i="108"/>
  <c r="M24" i="108" s="1"/>
  <c r="X23" i="108"/>
  <c r="W23" i="108"/>
  <c r="V23" i="108"/>
  <c r="U23" i="108"/>
  <c r="T23" i="108"/>
  <c r="O23" i="108"/>
  <c r="N23" i="108"/>
  <c r="L23" i="108"/>
  <c r="H23" i="108"/>
  <c r="M23" i="108" s="1"/>
  <c r="X22" i="108"/>
  <c r="W22" i="108"/>
  <c r="V22" i="108"/>
  <c r="U22" i="108"/>
  <c r="T22" i="108"/>
  <c r="X21" i="108"/>
  <c r="W21" i="108"/>
  <c r="V21" i="108"/>
  <c r="U21" i="108"/>
  <c r="T21" i="108"/>
  <c r="O21" i="108"/>
  <c r="N21" i="108"/>
  <c r="L21" i="108"/>
  <c r="H21" i="108"/>
  <c r="M21" i="108" s="1"/>
  <c r="X20" i="108"/>
  <c r="W20" i="108"/>
  <c r="V20" i="108"/>
  <c r="U20" i="108"/>
  <c r="T20" i="108"/>
  <c r="O20" i="108"/>
  <c r="N20" i="108"/>
  <c r="L20" i="108"/>
  <c r="H20" i="108"/>
  <c r="M20" i="108" s="1"/>
  <c r="X19" i="108"/>
  <c r="W19" i="108"/>
  <c r="V19" i="108"/>
  <c r="U19" i="108"/>
  <c r="T19" i="108"/>
  <c r="O19" i="108"/>
  <c r="N19" i="108"/>
  <c r="L19" i="108"/>
  <c r="H19" i="108"/>
  <c r="M19" i="108" s="1"/>
  <c r="X18" i="108"/>
  <c r="W18" i="108"/>
  <c r="V18" i="108"/>
  <c r="U18" i="108"/>
  <c r="T18" i="108"/>
  <c r="X17" i="108"/>
  <c r="W17" i="108"/>
  <c r="V17" i="108"/>
  <c r="U17" i="108"/>
  <c r="T17" i="108"/>
  <c r="O17" i="108"/>
  <c r="N17" i="108"/>
  <c r="L17" i="108"/>
  <c r="H17" i="108"/>
  <c r="M17" i="108" s="1"/>
  <c r="X16" i="108"/>
  <c r="W16" i="108"/>
  <c r="V16" i="108"/>
  <c r="U16" i="108"/>
  <c r="T16" i="108"/>
  <c r="N12" i="108"/>
  <c r="A8" i="108"/>
  <c r="A7" i="108"/>
  <c r="A6" i="108"/>
  <c r="C22" i="90"/>
  <c r="B22" i="90"/>
  <c r="X32" i="107"/>
  <c r="W32" i="107"/>
  <c r="V32" i="107"/>
  <c r="U32" i="107"/>
  <c r="T32" i="107"/>
  <c r="X24" i="107"/>
  <c r="W24" i="107"/>
  <c r="V24" i="107"/>
  <c r="U24" i="107"/>
  <c r="T24" i="107"/>
  <c r="X23" i="107"/>
  <c r="W23" i="107"/>
  <c r="V23" i="107"/>
  <c r="U23" i="107"/>
  <c r="T23" i="107"/>
  <c r="X22" i="107"/>
  <c r="W22" i="107"/>
  <c r="V22" i="107"/>
  <c r="U22" i="107"/>
  <c r="T22" i="107"/>
  <c r="X21" i="107"/>
  <c r="W21" i="107"/>
  <c r="V21" i="107"/>
  <c r="U21" i="107"/>
  <c r="T21" i="107"/>
  <c r="X20" i="107"/>
  <c r="W20" i="107"/>
  <c r="V20" i="107"/>
  <c r="U20" i="107"/>
  <c r="T20" i="107"/>
  <c r="X19" i="107"/>
  <c r="W19" i="107"/>
  <c r="V19" i="107"/>
  <c r="U19" i="107"/>
  <c r="T19" i="107"/>
  <c r="X18" i="107"/>
  <c r="W18" i="107"/>
  <c r="V18" i="107"/>
  <c r="U18" i="107"/>
  <c r="T18" i="107"/>
  <c r="X17" i="107"/>
  <c r="W17" i="107"/>
  <c r="V17" i="107"/>
  <c r="U17" i="107"/>
  <c r="T17" i="107"/>
  <c r="X16" i="107"/>
  <c r="W16" i="107"/>
  <c r="V16" i="107"/>
  <c r="U16" i="107"/>
  <c r="T16" i="107"/>
  <c r="N12" i="107"/>
  <c r="A8" i="107"/>
  <c r="A7" i="107"/>
  <c r="A6" i="107"/>
  <c r="C21" i="90"/>
  <c r="B21" i="90"/>
  <c r="D40" i="106"/>
  <c r="D37" i="106"/>
  <c r="D35" i="106"/>
  <c r="D32" i="106"/>
  <c r="X26" i="106"/>
  <c r="W26" i="106"/>
  <c r="V26" i="106"/>
  <c r="U26" i="106"/>
  <c r="T26" i="106"/>
  <c r="O26" i="106"/>
  <c r="N26" i="106"/>
  <c r="L26" i="106"/>
  <c r="H26" i="106"/>
  <c r="M26" i="106" s="1"/>
  <c r="X25" i="106"/>
  <c r="W25" i="106"/>
  <c r="V25" i="106"/>
  <c r="U25" i="106"/>
  <c r="T25" i="106"/>
  <c r="O25" i="106"/>
  <c r="N25" i="106"/>
  <c r="L25" i="106"/>
  <c r="H25" i="106"/>
  <c r="M25" i="106" s="1"/>
  <c r="X24" i="106"/>
  <c r="W24" i="106"/>
  <c r="V24" i="106"/>
  <c r="U24" i="106"/>
  <c r="T24" i="106"/>
  <c r="O24" i="106"/>
  <c r="N24" i="106"/>
  <c r="L24" i="106"/>
  <c r="H24" i="106"/>
  <c r="M24" i="106" s="1"/>
  <c r="X23" i="106"/>
  <c r="W23" i="106"/>
  <c r="V23" i="106"/>
  <c r="U23" i="106"/>
  <c r="T23" i="106"/>
  <c r="X22" i="106"/>
  <c r="W22" i="106"/>
  <c r="V22" i="106"/>
  <c r="U22" i="106"/>
  <c r="T22" i="106"/>
  <c r="O22" i="106"/>
  <c r="N22" i="106"/>
  <c r="L22" i="106"/>
  <c r="H22" i="106"/>
  <c r="M22" i="106" s="1"/>
  <c r="X21" i="106"/>
  <c r="W21" i="106"/>
  <c r="V21" i="106"/>
  <c r="U21" i="106"/>
  <c r="T21" i="106"/>
  <c r="O21" i="106"/>
  <c r="N21" i="106"/>
  <c r="L21" i="106"/>
  <c r="H21" i="106"/>
  <c r="M21" i="106" s="1"/>
  <c r="X20" i="106"/>
  <c r="W20" i="106"/>
  <c r="V20" i="106"/>
  <c r="U20" i="106"/>
  <c r="T20" i="106"/>
  <c r="O20" i="106"/>
  <c r="N20" i="106"/>
  <c r="L20" i="106"/>
  <c r="H20" i="106"/>
  <c r="M20" i="106" s="1"/>
  <c r="X19" i="106"/>
  <c r="W19" i="106"/>
  <c r="V19" i="106"/>
  <c r="U19" i="106"/>
  <c r="T19" i="106"/>
  <c r="O19" i="106"/>
  <c r="N19" i="106"/>
  <c r="L19" i="106"/>
  <c r="H19" i="106"/>
  <c r="M19" i="106" s="1"/>
  <c r="X18" i="106"/>
  <c r="W18" i="106"/>
  <c r="V18" i="106"/>
  <c r="U18" i="106"/>
  <c r="T18" i="106"/>
  <c r="O18" i="106"/>
  <c r="N18" i="106"/>
  <c r="L18" i="106"/>
  <c r="H18" i="106"/>
  <c r="M18" i="106" s="1"/>
  <c r="X17" i="106"/>
  <c r="W17" i="106"/>
  <c r="V17" i="106"/>
  <c r="U17" i="106"/>
  <c r="T17" i="106"/>
  <c r="O17" i="106"/>
  <c r="N17" i="106"/>
  <c r="L17" i="106"/>
  <c r="H17" i="106"/>
  <c r="M17" i="106" s="1"/>
  <c r="X16" i="106"/>
  <c r="W16" i="106"/>
  <c r="V16" i="106"/>
  <c r="U16" i="106"/>
  <c r="T16" i="106"/>
  <c r="N12" i="106"/>
  <c r="A8" i="106"/>
  <c r="A7" i="106"/>
  <c r="A6" i="106"/>
  <c r="C20" i="90"/>
  <c r="B20" i="90"/>
  <c r="X50" i="104"/>
  <c r="W50" i="104"/>
  <c r="V50" i="104"/>
  <c r="U50" i="104"/>
  <c r="T50" i="104"/>
  <c r="O50" i="104"/>
  <c r="N50" i="104"/>
  <c r="L50" i="104"/>
  <c r="H50" i="104"/>
  <c r="M50" i="104" s="1"/>
  <c r="X49" i="104"/>
  <c r="W49" i="104"/>
  <c r="V49" i="104"/>
  <c r="U49" i="104"/>
  <c r="T49" i="104"/>
  <c r="O49" i="104"/>
  <c r="N49" i="104"/>
  <c r="L49" i="104"/>
  <c r="H49" i="104"/>
  <c r="M49" i="104" s="1"/>
  <c r="X47" i="104"/>
  <c r="W47" i="104"/>
  <c r="V47" i="104"/>
  <c r="U47" i="104"/>
  <c r="T47" i="104"/>
  <c r="O47" i="104"/>
  <c r="N47" i="104"/>
  <c r="L47" i="104"/>
  <c r="H47" i="104"/>
  <c r="M47" i="104" s="1"/>
  <c r="D47" i="105"/>
  <c r="D44" i="105"/>
  <c r="D42" i="105"/>
  <c r="D39" i="105"/>
  <c r="X33" i="105"/>
  <c r="W33" i="105"/>
  <c r="V33" i="105"/>
  <c r="U33" i="105"/>
  <c r="T33" i="105"/>
  <c r="O33" i="105"/>
  <c r="N33" i="105"/>
  <c r="L33" i="105"/>
  <c r="H33" i="105"/>
  <c r="M33" i="105" s="1"/>
  <c r="X31" i="105"/>
  <c r="W31" i="105"/>
  <c r="V31" i="105"/>
  <c r="U31" i="105"/>
  <c r="T31" i="105"/>
  <c r="O31" i="105"/>
  <c r="N31" i="105"/>
  <c r="L31" i="105"/>
  <c r="H31" i="105"/>
  <c r="M31" i="105" s="1"/>
  <c r="X30" i="105"/>
  <c r="W30" i="105"/>
  <c r="V30" i="105"/>
  <c r="U30" i="105"/>
  <c r="T30" i="105"/>
  <c r="O30" i="105"/>
  <c r="N30" i="105"/>
  <c r="L30" i="105"/>
  <c r="H30" i="105"/>
  <c r="M30" i="105" s="1"/>
  <c r="X29" i="105"/>
  <c r="W29" i="105"/>
  <c r="V29" i="105"/>
  <c r="U29" i="105"/>
  <c r="T29" i="105"/>
  <c r="O29" i="105"/>
  <c r="N29" i="105"/>
  <c r="L29" i="105"/>
  <c r="H29" i="105"/>
  <c r="M29" i="105" s="1"/>
  <c r="X28" i="105"/>
  <c r="W28" i="105"/>
  <c r="V28" i="105"/>
  <c r="U28" i="105"/>
  <c r="T28" i="105"/>
  <c r="O28" i="105"/>
  <c r="N28" i="105"/>
  <c r="L28" i="105"/>
  <c r="H28" i="105"/>
  <c r="M28" i="105" s="1"/>
  <c r="X27" i="105"/>
  <c r="W27" i="105"/>
  <c r="V27" i="105"/>
  <c r="U27" i="105"/>
  <c r="T27" i="105"/>
  <c r="O27" i="105"/>
  <c r="N27" i="105"/>
  <c r="L27" i="105"/>
  <c r="H27" i="105"/>
  <c r="M27" i="105" s="1"/>
  <c r="X26" i="105"/>
  <c r="W26" i="105"/>
  <c r="V26" i="105"/>
  <c r="U26" i="105"/>
  <c r="T26" i="105"/>
  <c r="O26" i="105"/>
  <c r="N26" i="105"/>
  <c r="L26" i="105"/>
  <c r="H26" i="105"/>
  <c r="M26" i="105" s="1"/>
  <c r="X25" i="105"/>
  <c r="W25" i="105"/>
  <c r="V25" i="105"/>
  <c r="U25" i="105"/>
  <c r="T25" i="105"/>
  <c r="O25" i="105"/>
  <c r="N25" i="105"/>
  <c r="L25" i="105"/>
  <c r="H25" i="105"/>
  <c r="M25" i="105" s="1"/>
  <c r="X24" i="105"/>
  <c r="W24" i="105"/>
  <c r="V24" i="105"/>
  <c r="U24" i="105"/>
  <c r="T24" i="105"/>
  <c r="O24" i="105"/>
  <c r="N24" i="105"/>
  <c r="L24" i="105"/>
  <c r="H24" i="105"/>
  <c r="M24" i="105" s="1"/>
  <c r="X23" i="105"/>
  <c r="W23" i="105"/>
  <c r="V23" i="105"/>
  <c r="U23" i="105"/>
  <c r="T23" i="105"/>
  <c r="O23" i="105"/>
  <c r="N23" i="105"/>
  <c r="L23" i="105"/>
  <c r="H23" i="105"/>
  <c r="M23" i="105" s="1"/>
  <c r="X22" i="105"/>
  <c r="W22" i="105"/>
  <c r="V22" i="105"/>
  <c r="U22" i="105"/>
  <c r="T22" i="105"/>
  <c r="O22" i="105"/>
  <c r="N22" i="105"/>
  <c r="L22" i="105"/>
  <c r="H22" i="105"/>
  <c r="M22" i="105" s="1"/>
  <c r="X21" i="105"/>
  <c r="W21" i="105"/>
  <c r="V21" i="105"/>
  <c r="U21" i="105"/>
  <c r="T21" i="105"/>
  <c r="O21" i="105"/>
  <c r="N21" i="105"/>
  <c r="L21" i="105"/>
  <c r="H21" i="105"/>
  <c r="M21" i="105" s="1"/>
  <c r="X20" i="105"/>
  <c r="W20" i="105"/>
  <c r="V20" i="105"/>
  <c r="U20" i="105"/>
  <c r="T20" i="105"/>
  <c r="O20" i="105"/>
  <c r="N20" i="105"/>
  <c r="L20" i="105"/>
  <c r="H20" i="105"/>
  <c r="M20" i="105" s="1"/>
  <c r="X19" i="105"/>
  <c r="W19" i="105"/>
  <c r="V19" i="105"/>
  <c r="U19" i="105"/>
  <c r="T19" i="105"/>
  <c r="O19" i="105"/>
  <c r="N19" i="105"/>
  <c r="L19" i="105"/>
  <c r="H19" i="105"/>
  <c r="M19" i="105" s="1"/>
  <c r="X18" i="105"/>
  <c r="W18" i="105"/>
  <c r="V18" i="105"/>
  <c r="U18" i="105"/>
  <c r="T18" i="105"/>
  <c r="O18" i="105"/>
  <c r="N18" i="105"/>
  <c r="L18" i="105"/>
  <c r="H18" i="105"/>
  <c r="M18" i="105" s="1"/>
  <c r="X17" i="105"/>
  <c r="W17" i="105"/>
  <c r="V17" i="105"/>
  <c r="U17" i="105"/>
  <c r="T17" i="105"/>
  <c r="O17" i="105"/>
  <c r="N17" i="105"/>
  <c r="L17" i="105"/>
  <c r="H17" i="105"/>
  <c r="M17" i="105" s="1"/>
  <c r="X16" i="105"/>
  <c r="W16" i="105"/>
  <c r="V16" i="105"/>
  <c r="U16" i="105"/>
  <c r="T16" i="105"/>
  <c r="N12" i="105"/>
  <c r="A8" i="105"/>
  <c r="A7" i="105"/>
  <c r="A6" i="105"/>
  <c r="C19" i="90"/>
  <c r="B19" i="90"/>
  <c r="D64" i="104"/>
  <c r="D61" i="104"/>
  <c r="D59" i="104"/>
  <c r="D56" i="104"/>
  <c r="X46" i="104"/>
  <c r="W46" i="104"/>
  <c r="V46" i="104"/>
  <c r="U46" i="104"/>
  <c r="T46" i="104"/>
  <c r="O46" i="104"/>
  <c r="N46" i="104"/>
  <c r="L46" i="104"/>
  <c r="H46" i="104"/>
  <c r="K46" i="104" s="1"/>
  <c r="X45" i="104"/>
  <c r="W45" i="104"/>
  <c r="V45" i="104"/>
  <c r="U45" i="104"/>
  <c r="T45" i="104"/>
  <c r="O45" i="104"/>
  <c r="N45" i="104"/>
  <c r="L45" i="104"/>
  <c r="H45" i="104"/>
  <c r="K45" i="104" s="1"/>
  <c r="X44" i="104"/>
  <c r="W44" i="104"/>
  <c r="V44" i="104"/>
  <c r="U44" i="104"/>
  <c r="T44" i="104"/>
  <c r="O44" i="104"/>
  <c r="N44" i="104"/>
  <c r="L44" i="104"/>
  <c r="H44" i="104"/>
  <c r="M44" i="104" s="1"/>
  <c r="X43" i="104"/>
  <c r="W43" i="104"/>
  <c r="V43" i="104"/>
  <c r="U43" i="104"/>
  <c r="T43" i="104"/>
  <c r="O43" i="104"/>
  <c r="N43" i="104"/>
  <c r="L43" i="104"/>
  <c r="H43" i="104"/>
  <c r="M43" i="104" s="1"/>
  <c r="X42" i="104"/>
  <c r="W42" i="104"/>
  <c r="V42" i="104"/>
  <c r="U42" i="104"/>
  <c r="T42" i="104"/>
  <c r="O42" i="104"/>
  <c r="N42" i="104"/>
  <c r="L42" i="104"/>
  <c r="H42" i="104"/>
  <c r="K42" i="104" s="1"/>
  <c r="X41" i="104"/>
  <c r="W41" i="104"/>
  <c r="V41" i="104"/>
  <c r="U41" i="104"/>
  <c r="T41" i="104"/>
  <c r="O41" i="104"/>
  <c r="N41" i="104"/>
  <c r="L41" i="104"/>
  <c r="H41" i="104"/>
  <c r="K41" i="104" s="1"/>
  <c r="X40" i="104"/>
  <c r="W40" i="104"/>
  <c r="V40" i="104"/>
  <c r="U40" i="104"/>
  <c r="T40" i="104"/>
  <c r="O40" i="104"/>
  <c r="N40" i="104"/>
  <c r="L40" i="104"/>
  <c r="H40" i="104"/>
  <c r="M40" i="104" s="1"/>
  <c r="X39" i="104"/>
  <c r="W39" i="104"/>
  <c r="V39" i="104"/>
  <c r="U39" i="104"/>
  <c r="T39" i="104"/>
  <c r="O39" i="104"/>
  <c r="N39" i="104"/>
  <c r="L39" i="104"/>
  <c r="H39" i="104"/>
  <c r="M39" i="104" s="1"/>
  <c r="X38" i="104"/>
  <c r="W38" i="104"/>
  <c r="V38" i="104"/>
  <c r="U38" i="104"/>
  <c r="T38" i="104"/>
  <c r="O38" i="104"/>
  <c r="N38" i="104"/>
  <c r="L38" i="104"/>
  <c r="H38" i="104"/>
  <c r="K38" i="104" s="1"/>
  <c r="X37" i="104"/>
  <c r="W37" i="104"/>
  <c r="V37" i="104"/>
  <c r="U37" i="104"/>
  <c r="T37" i="104"/>
  <c r="O37" i="104"/>
  <c r="N37" i="104"/>
  <c r="L37" i="104"/>
  <c r="H37" i="104"/>
  <c r="K37" i="104" s="1"/>
  <c r="X36" i="104"/>
  <c r="W36" i="104"/>
  <c r="V36" i="104"/>
  <c r="U36" i="104"/>
  <c r="T36" i="104"/>
  <c r="O36" i="104"/>
  <c r="N36" i="104"/>
  <c r="L36" i="104"/>
  <c r="H36" i="104"/>
  <c r="M36" i="104" s="1"/>
  <c r="X35" i="104"/>
  <c r="W35" i="104"/>
  <c r="V35" i="104"/>
  <c r="U35" i="104"/>
  <c r="T35" i="104"/>
  <c r="O35" i="104"/>
  <c r="N35" i="104"/>
  <c r="L35" i="104"/>
  <c r="H35" i="104"/>
  <c r="M35" i="104" s="1"/>
  <c r="X34" i="104"/>
  <c r="W34" i="104"/>
  <c r="V34" i="104"/>
  <c r="U34" i="104"/>
  <c r="T34" i="104"/>
  <c r="O34" i="104"/>
  <c r="N34" i="104"/>
  <c r="L34" i="104"/>
  <c r="H34" i="104"/>
  <c r="K34" i="104" s="1"/>
  <c r="X33" i="104"/>
  <c r="W33" i="104"/>
  <c r="V33" i="104"/>
  <c r="U33" i="104"/>
  <c r="T33" i="104"/>
  <c r="O33" i="104"/>
  <c r="N33" i="104"/>
  <c r="L33" i="104"/>
  <c r="H33" i="104"/>
  <c r="K33" i="104" s="1"/>
  <c r="X32" i="104"/>
  <c r="W32" i="104"/>
  <c r="V32" i="104"/>
  <c r="U32" i="104"/>
  <c r="T32" i="104"/>
  <c r="O32" i="104"/>
  <c r="N32" i="104"/>
  <c r="L32" i="104"/>
  <c r="H32" i="104"/>
  <c r="M32" i="104" s="1"/>
  <c r="X31" i="104"/>
  <c r="W31" i="104"/>
  <c r="V31" i="104"/>
  <c r="U31" i="104"/>
  <c r="T31" i="104"/>
  <c r="O31" i="104"/>
  <c r="N31" i="104"/>
  <c r="L31" i="104"/>
  <c r="H31" i="104"/>
  <c r="M31" i="104" s="1"/>
  <c r="X30" i="104"/>
  <c r="W30" i="104"/>
  <c r="V30" i="104"/>
  <c r="U30" i="104"/>
  <c r="T30" i="104"/>
  <c r="O30" i="104"/>
  <c r="N30" i="104"/>
  <c r="L30" i="104"/>
  <c r="H30" i="104"/>
  <c r="K30" i="104" s="1"/>
  <c r="X29" i="104"/>
  <c r="W29" i="104"/>
  <c r="V29" i="104"/>
  <c r="U29" i="104"/>
  <c r="T29" i="104"/>
  <c r="O29" i="104"/>
  <c r="N29" i="104"/>
  <c r="L29" i="104"/>
  <c r="H29" i="104"/>
  <c r="K29" i="104" s="1"/>
  <c r="X28" i="104"/>
  <c r="W28" i="104"/>
  <c r="V28" i="104"/>
  <c r="U28" i="104"/>
  <c r="T28" i="104"/>
  <c r="O28" i="104"/>
  <c r="N28" i="104"/>
  <c r="L28" i="104"/>
  <c r="H28" i="104"/>
  <c r="M28" i="104" s="1"/>
  <c r="X27" i="104"/>
  <c r="W27" i="104"/>
  <c r="V27" i="104"/>
  <c r="U27" i="104"/>
  <c r="T27" i="104"/>
  <c r="O27" i="104"/>
  <c r="N27" i="104"/>
  <c r="L27" i="104"/>
  <c r="H27" i="104"/>
  <c r="M27" i="104" s="1"/>
  <c r="X26" i="104"/>
  <c r="W26" i="104"/>
  <c r="V26" i="104"/>
  <c r="U26" i="104"/>
  <c r="T26" i="104"/>
  <c r="O26" i="104"/>
  <c r="N26" i="104"/>
  <c r="L26" i="104"/>
  <c r="H26" i="104"/>
  <c r="M26" i="104" s="1"/>
  <c r="X25" i="104"/>
  <c r="W25" i="104"/>
  <c r="V25" i="104"/>
  <c r="U25" i="104"/>
  <c r="T25" i="104"/>
  <c r="O25" i="104"/>
  <c r="N25" i="104"/>
  <c r="L25" i="104"/>
  <c r="H25" i="104"/>
  <c r="M25" i="104" s="1"/>
  <c r="X24" i="104"/>
  <c r="W24" i="104"/>
  <c r="V24" i="104"/>
  <c r="U24" i="104"/>
  <c r="T24" i="104"/>
  <c r="O24" i="104"/>
  <c r="N24" i="104"/>
  <c r="L24" i="104"/>
  <c r="H24" i="104"/>
  <c r="M24" i="104" s="1"/>
  <c r="X23" i="104"/>
  <c r="W23" i="104"/>
  <c r="V23" i="104"/>
  <c r="U23" i="104"/>
  <c r="T23" i="104"/>
  <c r="O23" i="104"/>
  <c r="N23" i="104"/>
  <c r="L23" i="104"/>
  <c r="H23" i="104"/>
  <c r="M23" i="104" s="1"/>
  <c r="X22" i="104"/>
  <c r="W22" i="104"/>
  <c r="V22" i="104"/>
  <c r="U22" i="104"/>
  <c r="T22" i="104"/>
  <c r="O22" i="104"/>
  <c r="N22" i="104"/>
  <c r="L22" i="104"/>
  <c r="H22" i="104"/>
  <c r="M22" i="104" s="1"/>
  <c r="X21" i="104"/>
  <c r="W21" i="104"/>
  <c r="V21" i="104"/>
  <c r="U21" i="104"/>
  <c r="T21" i="104"/>
  <c r="O21" i="104"/>
  <c r="N21" i="104"/>
  <c r="L21" i="104"/>
  <c r="H21" i="104"/>
  <c r="M21" i="104" s="1"/>
  <c r="X20" i="104"/>
  <c r="W20" i="104"/>
  <c r="V20" i="104"/>
  <c r="U20" i="104"/>
  <c r="T20" i="104"/>
  <c r="O20" i="104"/>
  <c r="N20" i="104"/>
  <c r="L20" i="104"/>
  <c r="H20" i="104"/>
  <c r="M20" i="104" s="1"/>
  <c r="X19" i="104"/>
  <c r="W19" i="104"/>
  <c r="V19" i="104"/>
  <c r="U19" i="104"/>
  <c r="T19" i="104"/>
  <c r="O19" i="104"/>
  <c r="N19" i="104"/>
  <c r="L19" i="104"/>
  <c r="H19" i="104"/>
  <c r="M19" i="104" s="1"/>
  <c r="X18" i="104"/>
  <c r="W18" i="104"/>
  <c r="V18" i="104"/>
  <c r="U18" i="104"/>
  <c r="T18" i="104"/>
  <c r="O18" i="104"/>
  <c r="N18" i="104"/>
  <c r="L18" i="104"/>
  <c r="H18" i="104"/>
  <c r="M18" i="104" s="1"/>
  <c r="X17" i="104"/>
  <c r="W17" i="104"/>
  <c r="V17" i="104"/>
  <c r="U17" i="104"/>
  <c r="T17" i="104"/>
  <c r="O17" i="104"/>
  <c r="N17" i="104"/>
  <c r="L17" i="104"/>
  <c r="H17" i="104"/>
  <c r="M17" i="104" s="1"/>
  <c r="X16" i="104"/>
  <c r="W16" i="104"/>
  <c r="V16" i="104"/>
  <c r="U16" i="104"/>
  <c r="T16" i="104"/>
  <c r="H16" i="104"/>
  <c r="N12" i="104"/>
  <c r="A8" i="104"/>
  <c r="A7" i="104"/>
  <c r="A6" i="104"/>
  <c r="C18" i="90"/>
  <c r="B18" i="90"/>
  <c r="X65" i="102"/>
  <c r="W65" i="102"/>
  <c r="V65" i="102"/>
  <c r="U65" i="102"/>
  <c r="T65" i="102"/>
  <c r="O65" i="102"/>
  <c r="N65" i="102"/>
  <c r="L65" i="102"/>
  <c r="H65" i="102"/>
  <c r="M65" i="102" s="1"/>
  <c r="X64" i="102"/>
  <c r="W64" i="102"/>
  <c r="V64" i="102"/>
  <c r="U64" i="102"/>
  <c r="T64" i="102"/>
  <c r="O64" i="102"/>
  <c r="N64" i="102"/>
  <c r="L64" i="102"/>
  <c r="H64" i="102"/>
  <c r="M64" i="102" s="1"/>
  <c r="X63" i="102"/>
  <c r="W63" i="102"/>
  <c r="V63" i="102"/>
  <c r="U63" i="102"/>
  <c r="T63" i="102"/>
  <c r="O63" i="102"/>
  <c r="N63" i="102"/>
  <c r="L63" i="102"/>
  <c r="H63" i="102"/>
  <c r="M63" i="102" s="1"/>
  <c r="X62" i="102"/>
  <c r="W62" i="102"/>
  <c r="V62" i="102"/>
  <c r="U62" i="102"/>
  <c r="T62" i="102"/>
  <c r="X61" i="102"/>
  <c r="W61" i="102"/>
  <c r="V61" i="102"/>
  <c r="U61" i="102"/>
  <c r="T61" i="102"/>
  <c r="O61" i="102"/>
  <c r="N61" i="102"/>
  <c r="L61" i="102"/>
  <c r="H61" i="102"/>
  <c r="M61" i="102" s="1"/>
  <c r="X60" i="102"/>
  <c r="W60" i="102"/>
  <c r="V60" i="102"/>
  <c r="U60" i="102"/>
  <c r="T60" i="102"/>
  <c r="O60" i="102"/>
  <c r="N60" i="102"/>
  <c r="L60" i="102"/>
  <c r="H60" i="102"/>
  <c r="M60" i="102" s="1"/>
  <c r="X59" i="102"/>
  <c r="W59" i="102"/>
  <c r="V59" i="102"/>
  <c r="U59" i="102"/>
  <c r="T59" i="102"/>
  <c r="O59" i="102"/>
  <c r="N59" i="102"/>
  <c r="L59" i="102"/>
  <c r="H59" i="102"/>
  <c r="M59" i="102" s="1"/>
  <c r="X58" i="102"/>
  <c r="W58" i="102"/>
  <c r="V58" i="102"/>
  <c r="U58" i="102"/>
  <c r="T58" i="102"/>
  <c r="O58" i="102"/>
  <c r="N58" i="102"/>
  <c r="L58" i="102"/>
  <c r="H58" i="102"/>
  <c r="M58" i="102" s="1"/>
  <c r="X57" i="102"/>
  <c r="W57" i="102"/>
  <c r="V57" i="102"/>
  <c r="U57" i="102"/>
  <c r="T57" i="102"/>
  <c r="O57" i="102"/>
  <c r="N57" i="102"/>
  <c r="L57" i="102"/>
  <c r="H57" i="102"/>
  <c r="M57" i="102" s="1"/>
  <c r="X56" i="102"/>
  <c r="W56" i="102"/>
  <c r="V56" i="102"/>
  <c r="U56" i="102"/>
  <c r="T56" i="102"/>
  <c r="O56" i="102"/>
  <c r="N56" i="102"/>
  <c r="L56" i="102"/>
  <c r="H56" i="102"/>
  <c r="M56" i="102" s="1"/>
  <c r="X55" i="102"/>
  <c r="W55" i="102"/>
  <c r="V55" i="102"/>
  <c r="U55" i="102"/>
  <c r="T55" i="102"/>
  <c r="O55" i="102"/>
  <c r="N55" i="102"/>
  <c r="L55" i="102"/>
  <c r="H55" i="102"/>
  <c r="M55" i="102" s="1"/>
  <c r="X54" i="102"/>
  <c r="W54" i="102"/>
  <c r="V54" i="102"/>
  <c r="U54" i="102"/>
  <c r="T54" i="102"/>
  <c r="O54" i="102"/>
  <c r="N54" i="102"/>
  <c r="L54" i="102"/>
  <c r="H54" i="102"/>
  <c r="M54" i="102" s="1"/>
  <c r="X53" i="102"/>
  <c r="W53" i="102"/>
  <c r="V53" i="102"/>
  <c r="U53" i="102"/>
  <c r="T53" i="102"/>
  <c r="O53" i="102"/>
  <c r="N53" i="102"/>
  <c r="L53" i="102"/>
  <c r="H53" i="102"/>
  <c r="M53" i="102" s="1"/>
  <c r="X52" i="102"/>
  <c r="W52" i="102"/>
  <c r="V52" i="102"/>
  <c r="U52" i="102"/>
  <c r="T52" i="102"/>
  <c r="O52" i="102"/>
  <c r="N52" i="102"/>
  <c r="L52" i="102"/>
  <c r="H52" i="102"/>
  <c r="M52" i="102" s="1"/>
  <c r="X51" i="102"/>
  <c r="W51" i="102"/>
  <c r="V51" i="102"/>
  <c r="U51" i="102"/>
  <c r="T51" i="102"/>
  <c r="O51" i="102"/>
  <c r="N51" i="102"/>
  <c r="L51" i="102"/>
  <c r="H51" i="102"/>
  <c r="M51" i="102" s="1"/>
  <c r="X50" i="102"/>
  <c r="W50" i="102"/>
  <c r="V50" i="102"/>
  <c r="U50" i="102"/>
  <c r="T50" i="102"/>
  <c r="O50" i="102"/>
  <c r="N50" i="102"/>
  <c r="L50" i="102"/>
  <c r="H50" i="102"/>
  <c r="M50" i="102" s="1"/>
  <c r="X49" i="102"/>
  <c r="W49" i="102"/>
  <c r="V49" i="102"/>
  <c r="U49" i="102"/>
  <c r="T49" i="102"/>
  <c r="O49" i="102"/>
  <c r="N49" i="102"/>
  <c r="L49" i="102"/>
  <c r="H49" i="102"/>
  <c r="M49" i="102" s="1"/>
  <c r="X48" i="102"/>
  <c r="W48" i="102"/>
  <c r="V48" i="102"/>
  <c r="U48" i="102"/>
  <c r="T48" i="102"/>
  <c r="O48" i="102"/>
  <c r="N48" i="102"/>
  <c r="L48" i="102"/>
  <c r="H48" i="102"/>
  <c r="M48" i="102" s="1"/>
  <c r="X47" i="102"/>
  <c r="W47" i="102"/>
  <c r="V47" i="102"/>
  <c r="U47" i="102"/>
  <c r="T47" i="102"/>
  <c r="X46" i="102"/>
  <c r="W46" i="102"/>
  <c r="V46" i="102"/>
  <c r="U46" i="102"/>
  <c r="T46" i="102"/>
  <c r="O46" i="102"/>
  <c r="N46" i="102"/>
  <c r="L46" i="102"/>
  <c r="H46" i="102"/>
  <c r="M46" i="102" s="1"/>
  <c r="X45" i="102"/>
  <c r="W45" i="102"/>
  <c r="V45" i="102"/>
  <c r="U45" i="102"/>
  <c r="T45" i="102"/>
  <c r="O45" i="102"/>
  <c r="N45" i="102"/>
  <c r="L45" i="102"/>
  <c r="H45" i="102"/>
  <c r="M45" i="102" s="1"/>
  <c r="D36" i="103"/>
  <c r="D33" i="103"/>
  <c r="D31" i="103"/>
  <c r="D28" i="103"/>
  <c r="X22" i="103"/>
  <c r="W22" i="103"/>
  <c r="V22" i="103"/>
  <c r="U22" i="103"/>
  <c r="T22" i="103"/>
  <c r="O22" i="103"/>
  <c r="N22" i="103"/>
  <c r="L22" i="103"/>
  <c r="H22" i="103"/>
  <c r="K22" i="103" s="1"/>
  <c r="X21" i="103"/>
  <c r="W21" i="103"/>
  <c r="V21" i="103"/>
  <c r="U21" i="103"/>
  <c r="T21" i="103"/>
  <c r="O21" i="103"/>
  <c r="N21" i="103"/>
  <c r="L21" i="103"/>
  <c r="H21" i="103"/>
  <c r="M21" i="103" s="1"/>
  <c r="X20" i="103"/>
  <c r="W20" i="103"/>
  <c r="V20" i="103"/>
  <c r="U20" i="103"/>
  <c r="T20" i="103"/>
  <c r="O20" i="103"/>
  <c r="N20" i="103"/>
  <c r="L20" i="103"/>
  <c r="H20" i="103"/>
  <c r="M20" i="103" s="1"/>
  <c r="X19" i="103"/>
  <c r="W19" i="103"/>
  <c r="V19" i="103"/>
  <c r="U19" i="103"/>
  <c r="T19" i="103"/>
  <c r="O19" i="103"/>
  <c r="N19" i="103"/>
  <c r="L19" i="103"/>
  <c r="H19" i="103"/>
  <c r="K19" i="103" s="1"/>
  <c r="X18" i="103"/>
  <c r="W18" i="103"/>
  <c r="V18" i="103"/>
  <c r="U18" i="103"/>
  <c r="T18" i="103"/>
  <c r="O18" i="103"/>
  <c r="N18" i="103"/>
  <c r="L18" i="103"/>
  <c r="H18" i="103"/>
  <c r="M18" i="103" s="1"/>
  <c r="X17" i="103"/>
  <c r="W17" i="103"/>
  <c r="V17" i="103"/>
  <c r="U17" i="103"/>
  <c r="T17" i="103"/>
  <c r="O17" i="103"/>
  <c r="N17" i="103"/>
  <c r="L17" i="103"/>
  <c r="H17" i="103"/>
  <c r="M17" i="103" s="1"/>
  <c r="X16" i="103"/>
  <c r="W16" i="103"/>
  <c r="V16" i="103"/>
  <c r="U16" i="103"/>
  <c r="T16" i="103"/>
  <c r="N12" i="103"/>
  <c r="A8" i="103"/>
  <c r="A7" i="103"/>
  <c r="A6" i="103"/>
  <c r="C17" i="90"/>
  <c r="B17" i="90"/>
  <c r="X76" i="100"/>
  <c r="W76" i="100"/>
  <c r="V76" i="100"/>
  <c r="U76" i="100"/>
  <c r="T76" i="100"/>
  <c r="O76" i="100"/>
  <c r="N76" i="100"/>
  <c r="L76" i="100"/>
  <c r="H76" i="100"/>
  <c r="M76" i="100" s="1"/>
  <c r="X75" i="100"/>
  <c r="W75" i="100"/>
  <c r="V75" i="100"/>
  <c r="U75" i="100"/>
  <c r="T75" i="100"/>
  <c r="O75" i="100"/>
  <c r="N75" i="100"/>
  <c r="L75" i="100"/>
  <c r="H75" i="100"/>
  <c r="M75" i="100" s="1"/>
  <c r="X74" i="100"/>
  <c r="W74" i="100"/>
  <c r="V74" i="100"/>
  <c r="U74" i="100"/>
  <c r="T74" i="100"/>
  <c r="O74" i="100"/>
  <c r="N74" i="100"/>
  <c r="L74" i="100"/>
  <c r="H74" i="100"/>
  <c r="M74" i="100" s="1"/>
  <c r="X73" i="100"/>
  <c r="W73" i="100"/>
  <c r="V73" i="100"/>
  <c r="U73" i="100"/>
  <c r="T73" i="100"/>
  <c r="O73" i="100"/>
  <c r="N73" i="100"/>
  <c r="L73" i="100"/>
  <c r="H73" i="100"/>
  <c r="M73" i="100" s="1"/>
  <c r="X72" i="100"/>
  <c r="W72" i="100"/>
  <c r="V72" i="100"/>
  <c r="U72" i="100"/>
  <c r="T72" i="100"/>
  <c r="O72" i="100"/>
  <c r="N72" i="100"/>
  <c r="L72" i="100"/>
  <c r="H72" i="100"/>
  <c r="M72" i="100" s="1"/>
  <c r="X71" i="100"/>
  <c r="W71" i="100"/>
  <c r="V71" i="100"/>
  <c r="U71" i="100"/>
  <c r="T71" i="100"/>
  <c r="O71" i="100"/>
  <c r="N71" i="100"/>
  <c r="L71" i="100"/>
  <c r="H71" i="100"/>
  <c r="M71" i="100" s="1"/>
  <c r="X70" i="100"/>
  <c r="W70" i="100"/>
  <c r="V70" i="100"/>
  <c r="U70" i="100"/>
  <c r="T70" i="100"/>
  <c r="O70" i="100"/>
  <c r="N70" i="100"/>
  <c r="L70" i="100"/>
  <c r="H70" i="100"/>
  <c r="M70" i="100" s="1"/>
  <c r="X69" i="100"/>
  <c r="W69" i="100"/>
  <c r="V69" i="100"/>
  <c r="U69" i="100"/>
  <c r="T69" i="100"/>
  <c r="O69" i="100"/>
  <c r="N69" i="100"/>
  <c r="L69" i="100"/>
  <c r="H69" i="100"/>
  <c r="M69" i="100" s="1"/>
  <c r="X68" i="100"/>
  <c r="W68" i="100"/>
  <c r="V68" i="100"/>
  <c r="U68" i="100"/>
  <c r="T68" i="100"/>
  <c r="O68" i="100"/>
  <c r="N68" i="100"/>
  <c r="L68" i="100"/>
  <c r="H68" i="100"/>
  <c r="M68" i="100" s="1"/>
  <c r="X67" i="100"/>
  <c r="W67" i="100"/>
  <c r="V67" i="100"/>
  <c r="U67" i="100"/>
  <c r="T67" i="100"/>
  <c r="O67" i="100"/>
  <c r="N67" i="100"/>
  <c r="L67" i="100"/>
  <c r="H67" i="100"/>
  <c r="M67" i="100" s="1"/>
  <c r="X66" i="100"/>
  <c r="W66" i="100"/>
  <c r="V66" i="100"/>
  <c r="U66" i="100"/>
  <c r="T66" i="100"/>
  <c r="O66" i="100"/>
  <c r="N66" i="100"/>
  <c r="L66" i="100"/>
  <c r="H66" i="100"/>
  <c r="M66" i="100" s="1"/>
  <c r="X65" i="100"/>
  <c r="W65" i="100"/>
  <c r="V65" i="100"/>
  <c r="U65" i="100"/>
  <c r="T65" i="100"/>
  <c r="O65" i="100"/>
  <c r="N65" i="100"/>
  <c r="L65" i="100"/>
  <c r="H65" i="100"/>
  <c r="M65" i="100" s="1"/>
  <c r="X64" i="100"/>
  <c r="W64" i="100"/>
  <c r="V64" i="100"/>
  <c r="U64" i="100"/>
  <c r="T64" i="100"/>
  <c r="O64" i="100"/>
  <c r="N64" i="100"/>
  <c r="L64" i="100"/>
  <c r="H64" i="100"/>
  <c r="M64" i="100" s="1"/>
  <c r="X63" i="100"/>
  <c r="W63" i="100"/>
  <c r="V63" i="100"/>
  <c r="U63" i="100"/>
  <c r="T63" i="100"/>
  <c r="O63" i="100"/>
  <c r="N63" i="100"/>
  <c r="L63" i="100"/>
  <c r="H63" i="100"/>
  <c r="M63" i="100" s="1"/>
  <c r="X62" i="100"/>
  <c r="W62" i="100"/>
  <c r="V62" i="100"/>
  <c r="U62" i="100"/>
  <c r="T62" i="100"/>
  <c r="O62" i="100"/>
  <c r="N62" i="100"/>
  <c r="L62" i="100"/>
  <c r="H62" i="100"/>
  <c r="M62" i="100" s="1"/>
  <c r="X61" i="100"/>
  <c r="W61" i="100"/>
  <c r="V61" i="100"/>
  <c r="U61" i="100"/>
  <c r="T61" i="100"/>
  <c r="O61" i="100"/>
  <c r="N61" i="100"/>
  <c r="L61" i="100"/>
  <c r="H61" i="100"/>
  <c r="M61" i="100" s="1"/>
  <c r="X60" i="100"/>
  <c r="W60" i="100"/>
  <c r="V60" i="100"/>
  <c r="U60" i="100"/>
  <c r="T60" i="100"/>
  <c r="O60" i="100"/>
  <c r="N60" i="100"/>
  <c r="L60" i="100"/>
  <c r="H60" i="100"/>
  <c r="M60" i="100" s="1"/>
  <c r="X59" i="100"/>
  <c r="W59" i="100"/>
  <c r="V59" i="100"/>
  <c r="U59" i="100"/>
  <c r="T59" i="100"/>
  <c r="O59" i="100"/>
  <c r="N59" i="100"/>
  <c r="L59" i="100"/>
  <c r="H59" i="100"/>
  <c r="M59" i="100" s="1"/>
  <c r="X58" i="100"/>
  <c r="W58" i="100"/>
  <c r="V58" i="100"/>
  <c r="U58" i="100"/>
  <c r="T58" i="100"/>
  <c r="O58" i="100"/>
  <c r="N58" i="100"/>
  <c r="L58" i="100"/>
  <c r="H58" i="100"/>
  <c r="M58" i="100" s="1"/>
  <c r="X57" i="100"/>
  <c r="W57" i="100"/>
  <c r="V57" i="100"/>
  <c r="U57" i="100"/>
  <c r="T57" i="100"/>
  <c r="O57" i="100"/>
  <c r="N57" i="100"/>
  <c r="L57" i="100"/>
  <c r="H57" i="100"/>
  <c r="M57" i="100" s="1"/>
  <c r="X56" i="100"/>
  <c r="W56" i="100"/>
  <c r="V56" i="100"/>
  <c r="U56" i="100"/>
  <c r="T56" i="100"/>
  <c r="X55" i="100"/>
  <c r="W55" i="100"/>
  <c r="V55" i="100"/>
  <c r="U55" i="100"/>
  <c r="T55" i="100"/>
  <c r="O55" i="100"/>
  <c r="N55" i="100"/>
  <c r="L55" i="100"/>
  <c r="H55" i="100"/>
  <c r="M55" i="100" s="1"/>
  <c r="X54" i="100"/>
  <c r="W54" i="100"/>
  <c r="V54" i="100"/>
  <c r="U54" i="100"/>
  <c r="T54" i="100"/>
  <c r="O54" i="100"/>
  <c r="N54" i="100"/>
  <c r="L54" i="100"/>
  <c r="H54" i="100"/>
  <c r="M54" i="100" s="1"/>
  <c r="X53" i="100"/>
  <c r="W53" i="100"/>
  <c r="V53" i="100"/>
  <c r="U53" i="100"/>
  <c r="T53" i="100"/>
  <c r="O53" i="100"/>
  <c r="N53" i="100"/>
  <c r="L53" i="100"/>
  <c r="H53" i="100"/>
  <c r="M53" i="100" s="1"/>
  <c r="X52" i="100"/>
  <c r="W52" i="100"/>
  <c r="V52" i="100"/>
  <c r="U52" i="100"/>
  <c r="T52" i="100"/>
  <c r="O52" i="100"/>
  <c r="N52" i="100"/>
  <c r="L52" i="100"/>
  <c r="H52" i="100"/>
  <c r="M52" i="100" s="1"/>
  <c r="X51" i="100"/>
  <c r="W51" i="100"/>
  <c r="V51" i="100"/>
  <c r="U51" i="100"/>
  <c r="T51" i="100"/>
  <c r="O51" i="100"/>
  <c r="N51" i="100"/>
  <c r="L51" i="100"/>
  <c r="H51" i="100"/>
  <c r="M51" i="100" s="1"/>
  <c r="X50" i="100"/>
  <c r="W50" i="100"/>
  <c r="V50" i="100"/>
  <c r="U50" i="100"/>
  <c r="T50" i="100"/>
  <c r="O50" i="100"/>
  <c r="N50" i="100"/>
  <c r="L50" i="100"/>
  <c r="H50" i="100"/>
  <c r="M50" i="100" s="1"/>
  <c r="X49" i="100"/>
  <c r="W49" i="100"/>
  <c r="V49" i="100"/>
  <c r="U49" i="100"/>
  <c r="T49" i="100"/>
  <c r="O49" i="100"/>
  <c r="N49" i="100"/>
  <c r="L49" i="100"/>
  <c r="H49" i="100"/>
  <c r="M49" i="100" s="1"/>
  <c r="X48" i="100"/>
  <c r="W48" i="100"/>
  <c r="V48" i="100"/>
  <c r="U48" i="100"/>
  <c r="T48" i="100"/>
  <c r="O48" i="100"/>
  <c r="N48" i="100"/>
  <c r="L48" i="100"/>
  <c r="H48" i="100"/>
  <c r="M48" i="100" s="1"/>
  <c r="X47" i="100"/>
  <c r="W47" i="100"/>
  <c r="V47" i="100"/>
  <c r="U47" i="100"/>
  <c r="T47" i="100"/>
  <c r="O47" i="100"/>
  <c r="N47" i="100"/>
  <c r="L47" i="100"/>
  <c r="H47" i="100"/>
  <c r="M47" i="100" s="1"/>
  <c r="X46" i="100"/>
  <c r="W46" i="100"/>
  <c r="V46" i="100"/>
  <c r="U46" i="100"/>
  <c r="T46" i="100"/>
  <c r="O46" i="100"/>
  <c r="N46" i="100"/>
  <c r="L46" i="100"/>
  <c r="H46" i="100"/>
  <c r="M46" i="100" s="1"/>
  <c r="X45" i="100"/>
  <c r="W45" i="100"/>
  <c r="V45" i="100"/>
  <c r="U45" i="100"/>
  <c r="T45" i="100"/>
  <c r="O45" i="100"/>
  <c r="N45" i="100"/>
  <c r="L45" i="100"/>
  <c r="H45" i="100"/>
  <c r="M45" i="100" s="1"/>
  <c r="D79" i="102"/>
  <c r="D76" i="102"/>
  <c r="D74" i="102"/>
  <c r="D71" i="102"/>
  <c r="X44" i="102"/>
  <c r="W44" i="102"/>
  <c r="V44" i="102"/>
  <c r="U44" i="102"/>
  <c r="T44" i="102"/>
  <c r="O44" i="102"/>
  <c r="N44" i="102"/>
  <c r="L44" i="102"/>
  <c r="H44" i="102"/>
  <c r="M44" i="102" s="1"/>
  <c r="X43" i="102"/>
  <c r="W43" i="102"/>
  <c r="V43" i="102"/>
  <c r="U43" i="102"/>
  <c r="T43" i="102"/>
  <c r="O43" i="102"/>
  <c r="N43" i="102"/>
  <c r="L43" i="102"/>
  <c r="H43" i="102"/>
  <c r="M43" i="102" s="1"/>
  <c r="X42" i="102"/>
  <c r="W42" i="102"/>
  <c r="V42" i="102"/>
  <c r="U42" i="102"/>
  <c r="T42" i="102"/>
  <c r="O42" i="102"/>
  <c r="N42" i="102"/>
  <c r="L42" i="102"/>
  <c r="H42" i="102"/>
  <c r="M42" i="102" s="1"/>
  <c r="X41" i="102"/>
  <c r="W41" i="102"/>
  <c r="V41" i="102"/>
  <c r="U41" i="102"/>
  <c r="T41" i="102"/>
  <c r="O41" i="102"/>
  <c r="N41" i="102"/>
  <c r="L41" i="102"/>
  <c r="H41" i="102"/>
  <c r="M41" i="102" s="1"/>
  <c r="X40" i="102"/>
  <c r="W40" i="102"/>
  <c r="V40" i="102"/>
  <c r="U40" i="102"/>
  <c r="T40" i="102"/>
  <c r="O40" i="102"/>
  <c r="N40" i="102"/>
  <c r="L40" i="102"/>
  <c r="H40" i="102"/>
  <c r="M40" i="102" s="1"/>
  <c r="X39" i="102"/>
  <c r="W39" i="102"/>
  <c r="V39" i="102"/>
  <c r="U39" i="102"/>
  <c r="T39" i="102"/>
  <c r="O39" i="102"/>
  <c r="N39" i="102"/>
  <c r="L39" i="102"/>
  <c r="H39" i="102"/>
  <c r="M39" i="102" s="1"/>
  <c r="X38" i="102"/>
  <c r="W38" i="102"/>
  <c r="V38" i="102"/>
  <c r="U38" i="102"/>
  <c r="T38" i="102"/>
  <c r="O38" i="102"/>
  <c r="N38" i="102"/>
  <c r="L38" i="102"/>
  <c r="H38" i="102"/>
  <c r="M38" i="102" s="1"/>
  <c r="X37" i="102"/>
  <c r="W37" i="102"/>
  <c r="V37" i="102"/>
  <c r="U37" i="102"/>
  <c r="T37" i="102"/>
  <c r="O37" i="102"/>
  <c r="N37" i="102"/>
  <c r="L37" i="102"/>
  <c r="H37" i="102"/>
  <c r="M37" i="102" s="1"/>
  <c r="X36" i="102"/>
  <c r="W36" i="102"/>
  <c r="V36" i="102"/>
  <c r="U36" i="102"/>
  <c r="T36" i="102"/>
  <c r="X35" i="102"/>
  <c r="W35" i="102"/>
  <c r="V35" i="102"/>
  <c r="U35" i="102"/>
  <c r="T35" i="102"/>
  <c r="O35" i="102"/>
  <c r="N35" i="102"/>
  <c r="L35" i="102"/>
  <c r="H35" i="102"/>
  <c r="M35" i="102" s="1"/>
  <c r="X34" i="102"/>
  <c r="W34" i="102"/>
  <c r="V34" i="102"/>
  <c r="U34" i="102"/>
  <c r="T34" i="102"/>
  <c r="O34" i="102"/>
  <c r="N34" i="102"/>
  <c r="L34" i="102"/>
  <c r="H34" i="102"/>
  <c r="M34" i="102" s="1"/>
  <c r="X33" i="102"/>
  <c r="W33" i="102"/>
  <c r="V33" i="102"/>
  <c r="U33" i="102"/>
  <c r="T33" i="102"/>
  <c r="O33" i="102"/>
  <c r="N33" i="102"/>
  <c r="L33" i="102"/>
  <c r="H33" i="102"/>
  <c r="M33" i="102" s="1"/>
  <c r="X32" i="102"/>
  <c r="W32" i="102"/>
  <c r="V32" i="102"/>
  <c r="U32" i="102"/>
  <c r="T32" i="102"/>
  <c r="O32" i="102"/>
  <c r="N32" i="102"/>
  <c r="L32" i="102"/>
  <c r="H32" i="102"/>
  <c r="M32" i="102" s="1"/>
  <c r="X31" i="102"/>
  <c r="W31" i="102"/>
  <c r="V31" i="102"/>
  <c r="U31" i="102"/>
  <c r="T31" i="102"/>
  <c r="O31" i="102"/>
  <c r="N31" i="102"/>
  <c r="L31" i="102"/>
  <c r="H31" i="102"/>
  <c r="M31" i="102" s="1"/>
  <c r="X30" i="102"/>
  <c r="W30" i="102"/>
  <c r="V30" i="102"/>
  <c r="U30" i="102"/>
  <c r="T30" i="102"/>
  <c r="O30" i="102"/>
  <c r="N30" i="102"/>
  <c r="L30" i="102"/>
  <c r="H30" i="102"/>
  <c r="M30" i="102" s="1"/>
  <c r="X29" i="102"/>
  <c r="W29" i="102"/>
  <c r="V29" i="102"/>
  <c r="U29" i="102"/>
  <c r="T29" i="102"/>
  <c r="O29" i="102"/>
  <c r="N29" i="102"/>
  <c r="L29" i="102"/>
  <c r="H29" i="102"/>
  <c r="M29" i="102" s="1"/>
  <c r="X28" i="102"/>
  <c r="W28" i="102"/>
  <c r="V28" i="102"/>
  <c r="U28" i="102"/>
  <c r="T28" i="102"/>
  <c r="O28" i="102"/>
  <c r="N28" i="102"/>
  <c r="L28" i="102"/>
  <c r="H28" i="102"/>
  <c r="M28" i="102" s="1"/>
  <c r="X27" i="102"/>
  <c r="W27" i="102"/>
  <c r="V27" i="102"/>
  <c r="U27" i="102"/>
  <c r="T27" i="102"/>
  <c r="O27" i="102"/>
  <c r="N27" i="102"/>
  <c r="L27" i="102"/>
  <c r="H27" i="102"/>
  <c r="M27" i="102" s="1"/>
  <c r="X26" i="102"/>
  <c r="W26" i="102"/>
  <c r="V26" i="102"/>
  <c r="U26" i="102"/>
  <c r="T26" i="102"/>
  <c r="O26" i="102"/>
  <c r="N26" i="102"/>
  <c r="L26" i="102"/>
  <c r="H26" i="102"/>
  <c r="M26" i="102" s="1"/>
  <c r="X25" i="102"/>
  <c r="W25" i="102"/>
  <c r="V25" i="102"/>
  <c r="U25" i="102"/>
  <c r="T25" i="102"/>
  <c r="O25" i="102"/>
  <c r="N25" i="102"/>
  <c r="L25" i="102"/>
  <c r="H25" i="102"/>
  <c r="M25" i="102" s="1"/>
  <c r="X24" i="102"/>
  <c r="W24" i="102"/>
  <c r="V24" i="102"/>
  <c r="U24" i="102"/>
  <c r="T24" i="102"/>
  <c r="O24" i="102"/>
  <c r="N24" i="102"/>
  <c r="L24" i="102"/>
  <c r="H24" i="102"/>
  <c r="M24" i="102" s="1"/>
  <c r="X23" i="102"/>
  <c r="W23" i="102"/>
  <c r="V23" i="102"/>
  <c r="U23" i="102"/>
  <c r="T23" i="102"/>
  <c r="O23" i="102"/>
  <c r="N23" i="102"/>
  <c r="L23" i="102"/>
  <c r="H23" i="102"/>
  <c r="M23" i="102" s="1"/>
  <c r="X22" i="102"/>
  <c r="W22" i="102"/>
  <c r="V22" i="102"/>
  <c r="U22" i="102"/>
  <c r="T22" i="102"/>
  <c r="O22" i="102"/>
  <c r="N22" i="102"/>
  <c r="L22" i="102"/>
  <c r="H22" i="102"/>
  <c r="M22" i="102" s="1"/>
  <c r="X21" i="102"/>
  <c r="W21" i="102"/>
  <c r="V21" i="102"/>
  <c r="U21" i="102"/>
  <c r="T21" i="102"/>
  <c r="O21" i="102"/>
  <c r="N21" i="102"/>
  <c r="L21" i="102"/>
  <c r="H21" i="102"/>
  <c r="M21" i="102" s="1"/>
  <c r="X20" i="102"/>
  <c r="W20" i="102"/>
  <c r="V20" i="102"/>
  <c r="U20" i="102"/>
  <c r="T20" i="102"/>
  <c r="O20" i="102"/>
  <c r="N20" i="102"/>
  <c r="L20" i="102"/>
  <c r="H20" i="102"/>
  <c r="M20" i="102" s="1"/>
  <c r="X19" i="102"/>
  <c r="W19" i="102"/>
  <c r="V19" i="102"/>
  <c r="U19" i="102"/>
  <c r="T19" i="102"/>
  <c r="O19" i="102"/>
  <c r="N19" i="102"/>
  <c r="L19" i="102"/>
  <c r="H19" i="102"/>
  <c r="M19" i="102" s="1"/>
  <c r="X18" i="102"/>
  <c r="W18" i="102"/>
  <c r="V18" i="102"/>
  <c r="U18" i="102"/>
  <c r="T18" i="102"/>
  <c r="O18" i="102"/>
  <c r="N18" i="102"/>
  <c r="L18" i="102"/>
  <c r="H18" i="102"/>
  <c r="M18" i="102" s="1"/>
  <c r="X17" i="102"/>
  <c r="W17" i="102"/>
  <c r="V17" i="102"/>
  <c r="U17" i="102"/>
  <c r="T17" i="102"/>
  <c r="O17" i="102"/>
  <c r="N17" i="102"/>
  <c r="L17" i="102"/>
  <c r="H17" i="102"/>
  <c r="M17" i="102" s="1"/>
  <c r="X16" i="102"/>
  <c r="W16" i="102"/>
  <c r="V16" i="102"/>
  <c r="U16" i="102"/>
  <c r="T16" i="102"/>
  <c r="N12" i="102"/>
  <c r="A8" i="102"/>
  <c r="A7" i="102"/>
  <c r="A6" i="102"/>
  <c r="H17" i="100"/>
  <c r="K17" i="100" s="1"/>
  <c r="L17" i="100"/>
  <c r="N17" i="100"/>
  <c r="O17" i="100"/>
  <c r="H18" i="100"/>
  <c r="M18" i="100" s="1"/>
  <c r="L18" i="100"/>
  <c r="N18" i="100"/>
  <c r="O18" i="100"/>
  <c r="H19" i="100"/>
  <c r="K19" i="100" s="1"/>
  <c r="L19" i="100"/>
  <c r="N19" i="100"/>
  <c r="O19" i="100"/>
  <c r="H20" i="100"/>
  <c r="K20" i="100" s="1"/>
  <c r="L20" i="100"/>
  <c r="N20" i="100"/>
  <c r="O20" i="100"/>
  <c r="H21" i="100"/>
  <c r="K21" i="100" s="1"/>
  <c r="L21" i="100"/>
  <c r="N21" i="100"/>
  <c r="O21" i="100"/>
  <c r="H23" i="100"/>
  <c r="K23" i="100" s="1"/>
  <c r="L23" i="100"/>
  <c r="N23" i="100"/>
  <c r="O23" i="100"/>
  <c r="H24" i="100"/>
  <c r="K24" i="100" s="1"/>
  <c r="L24" i="100"/>
  <c r="N24" i="100"/>
  <c r="O24" i="100"/>
  <c r="H25" i="100"/>
  <c r="K25" i="100" s="1"/>
  <c r="L25" i="100"/>
  <c r="N25" i="100"/>
  <c r="O25" i="100"/>
  <c r="H26" i="100"/>
  <c r="M26" i="100" s="1"/>
  <c r="L26" i="100"/>
  <c r="N26" i="100"/>
  <c r="O26" i="100"/>
  <c r="H27" i="100"/>
  <c r="M27" i="100" s="1"/>
  <c r="L27" i="100"/>
  <c r="N27" i="100"/>
  <c r="O27" i="100"/>
  <c r="H28" i="100"/>
  <c r="K28" i="100" s="1"/>
  <c r="L28" i="100"/>
  <c r="N28" i="100"/>
  <c r="O28" i="100"/>
  <c r="H29" i="100"/>
  <c r="K29" i="100" s="1"/>
  <c r="L29" i="100"/>
  <c r="N29" i="100"/>
  <c r="O29" i="100"/>
  <c r="H30" i="100"/>
  <c r="M30" i="100" s="1"/>
  <c r="L30" i="100"/>
  <c r="N30" i="100"/>
  <c r="O30" i="100"/>
  <c r="H32" i="100"/>
  <c r="K32" i="100" s="1"/>
  <c r="L32" i="100"/>
  <c r="N32" i="100"/>
  <c r="O32" i="100"/>
  <c r="H33" i="100"/>
  <c r="K33" i="100" s="1"/>
  <c r="L33" i="100"/>
  <c r="N33" i="100"/>
  <c r="O33" i="100"/>
  <c r="H34" i="100"/>
  <c r="M34" i="100" s="1"/>
  <c r="L34" i="100"/>
  <c r="N34" i="100"/>
  <c r="O34" i="100"/>
  <c r="H35" i="100"/>
  <c r="M35" i="100" s="1"/>
  <c r="L35" i="100"/>
  <c r="N35" i="100"/>
  <c r="O35" i="100"/>
  <c r="H36" i="100"/>
  <c r="K36" i="100" s="1"/>
  <c r="L36" i="100"/>
  <c r="N36" i="100"/>
  <c r="O36" i="100"/>
  <c r="H37" i="100"/>
  <c r="K37" i="100" s="1"/>
  <c r="L37" i="100"/>
  <c r="N37" i="100"/>
  <c r="O37" i="100"/>
  <c r="H38" i="100"/>
  <c r="M38" i="100" s="1"/>
  <c r="L38" i="100"/>
  <c r="N38" i="100"/>
  <c r="O38" i="100"/>
  <c r="H39" i="100"/>
  <c r="K39" i="100" s="1"/>
  <c r="L39" i="100"/>
  <c r="N39" i="100"/>
  <c r="O39" i="100"/>
  <c r="H40" i="100"/>
  <c r="K40" i="100" s="1"/>
  <c r="L40" i="100"/>
  <c r="N40" i="100"/>
  <c r="O40" i="100"/>
  <c r="H41" i="100"/>
  <c r="K41" i="100" s="1"/>
  <c r="L41" i="100"/>
  <c r="N41" i="100"/>
  <c r="O41" i="100"/>
  <c r="H42" i="100"/>
  <c r="M42" i="100" s="1"/>
  <c r="L42" i="100"/>
  <c r="N42" i="100"/>
  <c r="O42" i="100"/>
  <c r="H43" i="100"/>
  <c r="M43" i="100" s="1"/>
  <c r="L43" i="100"/>
  <c r="N43" i="100"/>
  <c r="O43" i="100"/>
  <c r="H44" i="100"/>
  <c r="K44" i="100" s="1"/>
  <c r="L44" i="100"/>
  <c r="N44" i="100"/>
  <c r="O44" i="100"/>
  <c r="D82" i="100"/>
  <c r="D85" i="100"/>
  <c r="D87" i="100"/>
  <c r="D90" i="100"/>
  <c r="X95" i="99"/>
  <c r="W95" i="99"/>
  <c r="V95" i="99"/>
  <c r="U95" i="99"/>
  <c r="T95" i="99"/>
  <c r="O95" i="99"/>
  <c r="N95" i="99"/>
  <c r="L95" i="99"/>
  <c r="H95" i="99"/>
  <c r="M95" i="99" s="1"/>
  <c r="X94" i="99"/>
  <c r="W94" i="99"/>
  <c r="V94" i="99"/>
  <c r="U94" i="99"/>
  <c r="T94" i="99"/>
  <c r="O94" i="99"/>
  <c r="N94" i="99"/>
  <c r="L94" i="99"/>
  <c r="H94" i="99"/>
  <c r="M94" i="99" s="1"/>
  <c r="X93" i="99"/>
  <c r="W93" i="99"/>
  <c r="V93" i="99"/>
  <c r="U93" i="99"/>
  <c r="T93" i="99"/>
  <c r="O93" i="99"/>
  <c r="N93" i="99"/>
  <c r="L93" i="99"/>
  <c r="H93" i="99"/>
  <c r="M93" i="99" s="1"/>
  <c r="X92" i="99"/>
  <c r="W92" i="99"/>
  <c r="V92" i="99"/>
  <c r="U92" i="99"/>
  <c r="T92" i="99"/>
  <c r="O92" i="99"/>
  <c r="N92" i="99"/>
  <c r="L92" i="99"/>
  <c r="H92" i="99"/>
  <c r="M92" i="99" s="1"/>
  <c r="X91" i="99"/>
  <c r="W91" i="99"/>
  <c r="V91" i="99"/>
  <c r="U91" i="99"/>
  <c r="T91" i="99"/>
  <c r="O91" i="99"/>
  <c r="N91" i="99"/>
  <c r="L91" i="99"/>
  <c r="H91" i="99"/>
  <c r="M91" i="99" s="1"/>
  <c r="X90" i="99"/>
  <c r="W90" i="99"/>
  <c r="V90" i="99"/>
  <c r="U90" i="99"/>
  <c r="T90" i="99"/>
  <c r="O90" i="99"/>
  <c r="N90" i="99"/>
  <c r="L90" i="99"/>
  <c r="H90" i="99"/>
  <c r="M90" i="99" s="1"/>
  <c r="X89" i="99"/>
  <c r="W89" i="99"/>
  <c r="V89" i="99"/>
  <c r="U89" i="99"/>
  <c r="T89" i="99"/>
  <c r="O89" i="99"/>
  <c r="N89" i="99"/>
  <c r="L89" i="99"/>
  <c r="H89" i="99"/>
  <c r="M89" i="99" s="1"/>
  <c r="X88" i="99"/>
  <c r="W88" i="99"/>
  <c r="V88" i="99"/>
  <c r="U88" i="99"/>
  <c r="T88" i="99"/>
  <c r="O88" i="99"/>
  <c r="N88" i="99"/>
  <c r="L88" i="99"/>
  <c r="H88" i="99"/>
  <c r="M88" i="99" s="1"/>
  <c r="X87" i="99"/>
  <c r="W87" i="99"/>
  <c r="V87" i="99"/>
  <c r="U87" i="99"/>
  <c r="T87" i="99"/>
  <c r="O87" i="99"/>
  <c r="N87" i="99"/>
  <c r="L87" i="99"/>
  <c r="H87" i="99"/>
  <c r="M87" i="99" s="1"/>
  <c r="X86" i="99"/>
  <c r="W86" i="99"/>
  <c r="V86" i="99"/>
  <c r="U86" i="99"/>
  <c r="T86" i="99"/>
  <c r="O86" i="99"/>
  <c r="N86" i="99"/>
  <c r="L86" i="99"/>
  <c r="H86" i="99"/>
  <c r="M86" i="99" s="1"/>
  <c r="X85" i="99"/>
  <c r="W85" i="99"/>
  <c r="V85" i="99"/>
  <c r="U85" i="99"/>
  <c r="T85" i="99"/>
  <c r="O85" i="99"/>
  <c r="N85" i="99"/>
  <c r="L85" i="99"/>
  <c r="H85" i="99"/>
  <c r="M85" i="99" s="1"/>
  <c r="X84" i="99"/>
  <c r="W84" i="99"/>
  <c r="V84" i="99"/>
  <c r="U84" i="99"/>
  <c r="T84" i="99"/>
  <c r="X81" i="99"/>
  <c r="W81" i="99"/>
  <c r="V81" i="99"/>
  <c r="U81" i="99"/>
  <c r="T81" i="99"/>
  <c r="O81" i="99"/>
  <c r="N81" i="99"/>
  <c r="L81" i="99"/>
  <c r="H81" i="99"/>
  <c r="M81" i="99" s="1"/>
  <c r="X80" i="99"/>
  <c r="W80" i="99"/>
  <c r="V80" i="99"/>
  <c r="U80" i="99"/>
  <c r="T80" i="99"/>
  <c r="O80" i="99"/>
  <c r="N80" i="99"/>
  <c r="L80" i="99"/>
  <c r="H80" i="99"/>
  <c r="M80" i="99" s="1"/>
  <c r="X79" i="99"/>
  <c r="W79" i="99"/>
  <c r="V79" i="99"/>
  <c r="U79" i="99"/>
  <c r="T79" i="99"/>
  <c r="O79" i="99"/>
  <c r="N79" i="99"/>
  <c r="L79" i="99"/>
  <c r="H79" i="99"/>
  <c r="M79" i="99" s="1"/>
  <c r="X78" i="99"/>
  <c r="W78" i="99"/>
  <c r="V78" i="99"/>
  <c r="U78" i="99"/>
  <c r="T78" i="99"/>
  <c r="O78" i="99"/>
  <c r="N78" i="99"/>
  <c r="L78" i="99"/>
  <c r="H78" i="99"/>
  <c r="M78" i="99" s="1"/>
  <c r="X77" i="99"/>
  <c r="W77" i="99"/>
  <c r="V77" i="99"/>
  <c r="U77" i="99"/>
  <c r="T77" i="99"/>
  <c r="O77" i="99"/>
  <c r="N77" i="99"/>
  <c r="L77" i="99"/>
  <c r="H77" i="99"/>
  <c r="M77" i="99" s="1"/>
  <c r="X76" i="99"/>
  <c r="W76" i="99"/>
  <c r="V76" i="99"/>
  <c r="U76" i="99"/>
  <c r="T76" i="99"/>
  <c r="O76" i="99"/>
  <c r="N76" i="99"/>
  <c r="L76" i="99"/>
  <c r="H76" i="99"/>
  <c r="M76" i="99" s="1"/>
  <c r="X75" i="99"/>
  <c r="W75" i="99"/>
  <c r="V75" i="99"/>
  <c r="U75" i="99"/>
  <c r="T75" i="99"/>
  <c r="X74" i="99"/>
  <c r="W74" i="99"/>
  <c r="V74" i="99"/>
  <c r="U74" i="99"/>
  <c r="T74" i="99"/>
  <c r="O74" i="99"/>
  <c r="N74" i="99"/>
  <c r="L74" i="99"/>
  <c r="H74" i="99"/>
  <c r="M74" i="99" s="1"/>
  <c r="X73" i="99"/>
  <c r="W73" i="99"/>
  <c r="V73" i="99"/>
  <c r="U73" i="99"/>
  <c r="T73" i="99"/>
  <c r="O73" i="99"/>
  <c r="N73" i="99"/>
  <c r="L73" i="99"/>
  <c r="H73" i="99"/>
  <c r="M73" i="99" s="1"/>
  <c r="X72" i="99"/>
  <c r="W72" i="99"/>
  <c r="V72" i="99"/>
  <c r="U72" i="99"/>
  <c r="T72" i="99"/>
  <c r="O72" i="99"/>
  <c r="N72" i="99"/>
  <c r="L72" i="99"/>
  <c r="H72" i="99"/>
  <c r="M72" i="99" s="1"/>
  <c r="X71" i="99"/>
  <c r="W71" i="99"/>
  <c r="V71" i="99"/>
  <c r="U71" i="99"/>
  <c r="T71" i="99"/>
  <c r="O71" i="99"/>
  <c r="N71" i="99"/>
  <c r="L71" i="99"/>
  <c r="H71" i="99"/>
  <c r="M71" i="99" s="1"/>
  <c r="X70" i="99"/>
  <c r="W70" i="99"/>
  <c r="V70" i="99"/>
  <c r="U70" i="99"/>
  <c r="T70" i="99"/>
  <c r="O70" i="99"/>
  <c r="N70" i="99"/>
  <c r="L70" i="99"/>
  <c r="H70" i="99"/>
  <c r="M70" i="99" s="1"/>
  <c r="X69" i="99"/>
  <c r="W69" i="99"/>
  <c r="V69" i="99"/>
  <c r="U69" i="99"/>
  <c r="T69" i="99"/>
  <c r="O69" i="99"/>
  <c r="N69" i="99"/>
  <c r="L69" i="99"/>
  <c r="H69" i="99"/>
  <c r="M69" i="99" s="1"/>
  <c r="X68" i="99"/>
  <c r="W68" i="99"/>
  <c r="V68" i="99"/>
  <c r="U68" i="99"/>
  <c r="T68" i="99"/>
  <c r="O68" i="99"/>
  <c r="N68" i="99"/>
  <c r="L68" i="99"/>
  <c r="H68" i="99"/>
  <c r="M68" i="99" s="1"/>
  <c r="X67" i="99"/>
  <c r="W67" i="99"/>
  <c r="V67" i="99"/>
  <c r="U67" i="99"/>
  <c r="T67" i="99"/>
  <c r="O67" i="99"/>
  <c r="N67" i="99"/>
  <c r="L67" i="99"/>
  <c r="H67" i="99"/>
  <c r="M67" i="99" s="1"/>
  <c r="X66" i="99"/>
  <c r="W66" i="99"/>
  <c r="V66" i="99"/>
  <c r="U66" i="99"/>
  <c r="T66" i="99"/>
  <c r="O66" i="99"/>
  <c r="N66" i="99"/>
  <c r="L66" i="99"/>
  <c r="H66" i="99"/>
  <c r="M66" i="99" s="1"/>
  <c r="X65" i="99"/>
  <c r="W65" i="99"/>
  <c r="V65" i="99"/>
  <c r="U65" i="99"/>
  <c r="T65" i="99"/>
  <c r="O65" i="99"/>
  <c r="N65" i="99"/>
  <c r="L65" i="99"/>
  <c r="H65" i="99"/>
  <c r="M65" i="99" s="1"/>
  <c r="X64" i="99"/>
  <c r="W64" i="99"/>
  <c r="V64" i="99"/>
  <c r="U64" i="99"/>
  <c r="T64" i="99"/>
  <c r="O64" i="99"/>
  <c r="N64" i="99"/>
  <c r="L64" i="99"/>
  <c r="H64" i="99"/>
  <c r="M64" i="99" s="1"/>
  <c r="X63" i="99"/>
  <c r="W63" i="99"/>
  <c r="V63" i="99"/>
  <c r="U63" i="99"/>
  <c r="T63" i="99"/>
  <c r="O63" i="99"/>
  <c r="N63" i="99"/>
  <c r="L63" i="99"/>
  <c r="H63" i="99"/>
  <c r="M63" i="99" s="1"/>
  <c r="X62" i="99"/>
  <c r="W62" i="99"/>
  <c r="V62" i="99"/>
  <c r="U62" i="99"/>
  <c r="T62" i="99"/>
  <c r="O62" i="99"/>
  <c r="N62" i="99"/>
  <c r="L62" i="99"/>
  <c r="H62" i="99"/>
  <c r="M62" i="99" s="1"/>
  <c r="X61" i="99"/>
  <c r="W61" i="99"/>
  <c r="V61" i="99"/>
  <c r="U61" i="99"/>
  <c r="T61" i="99"/>
  <c r="X60" i="99"/>
  <c r="W60" i="99"/>
  <c r="V60" i="99"/>
  <c r="U60" i="99"/>
  <c r="T60" i="99"/>
  <c r="O60" i="99"/>
  <c r="N60" i="99"/>
  <c r="L60" i="99"/>
  <c r="H60" i="99"/>
  <c r="M60" i="99" s="1"/>
  <c r="X59" i="99"/>
  <c r="W59" i="99"/>
  <c r="V59" i="99"/>
  <c r="U59" i="99"/>
  <c r="T59" i="99"/>
  <c r="O59" i="99"/>
  <c r="N59" i="99"/>
  <c r="L59" i="99"/>
  <c r="H59" i="99"/>
  <c r="M59" i="99" s="1"/>
  <c r="X58" i="99"/>
  <c r="W58" i="99"/>
  <c r="V58" i="99"/>
  <c r="U58" i="99"/>
  <c r="T58" i="99"/>
  <c r="O58" i="99"/>
  <c r="N58" i="99"/>
  <c r="L58" i="99"/>
  <c r="H58" i="99"/>
  <c r="M58" i="99" s="1"/>
  <c r="X83" i="99"/>
  <c r="W83" i="99"/>
  <c r="V83" i="99"/>
  <c r="U83" i="99"/>
  <c r="T83" i="99"/>
  <c r="O83" i="99"/>
  <c r="N83" i="99"/>
  <c r="L83" i="99"/>
  <c r="H83" i="99"/>
  <c r="M83" i="99" s="1"/>
  <c r="X82" i="99"/>
  <c r="W82" i="99"/>
  <c r="V82" i="99"/>
  <c r="U82" i="99"/>
  <c r="T82" i="99"/>
  <c r="O82" i="99"/>
  <c r="N82" i="99"/>
  <c r="L82" i="99"/>
  <c r="H82" i="99"/>
  <c r="M82" i="99" s="1"/>
  <c r="X57" i="99"/>
  <c r="W57" i="99"/>
  <c r="V57" i="99"/>
  <c r="U57" i="99"/>
  <c r="T57" i="99"/>
  <c r="O57" i="99"/>
  <c r="N57" i="99"/>
  <c r="L57" i="99"/>
  <c r="H57" i="99"/>
  <c r="M57" i="99" s="1"/>
  <c r="X56" i="99"/>
  <c r="W56" i="99"/>
  <c r="V56" i="99"/>
  <c r="U56" i="99"/>
  <c r="T56" i="99"/>
  <c r="O56" i="99"/>
  <c r="N56" i="99"/>
  <c r="L56" i="99"/>
  <c r="H56" i="99"/>
  <c r="M56" i="99" s="1"/>
  <c r="X55" i="99"/>
  <c r="W55" i="99"/>
  <c r="V55" i="99"/>
  <c r="U55" i="99"/>
  <c r="T55" i="99"/>
  <c r="O55" i="99"/>
  <c r="N55" i="99"/>
  <c r="L55" i="99"/>
  <c r="H55" i="99"/>
  <c r="M55" i="99" s="1"/>
  <c r="X54" i="99"/>
  <c r="W54" i="99"/>
  <c r="V54" i="99"/>
  <c r="U54" i="99"/>
  <c r="T54" i="99"/>
  <c r="O54" i="99"/>
  <c r="N54" i="99"/>
  <c r="L54" i="99"/>
  <c r="H54" i="99"/>
  <c r="M54" i="99" s="1"/>
  <c r="X53" i="99"/>
  <c r="W53" i="99"/>
  <c r="V53" i="99"/>
  <c r="U53" i="99"/>
  <c r="T53" i="99"/>
  <c r="O53" i="99"/>
  <c r="N53" i="99"/>
  <c r="L53" i="99"/>
  <c r="H53" i="99"/>
  <c r="M53" i="99" s="1"/>
  <c r="X52" i="99"/>
  <c r="W52" i="99"/>
  <c r="V52" i="99"/>
  <c r="U52" i="99"/>
  <c r="T52" i="99"/>
  <c r="O52" i="99"/>
  <c r="N52" i="99"/>
  <c r="L52" i="99"/>
  <c r="H52" i="99"/>
  <c r="M52" i="99" s="1"/>
  <c r="X51" i="99"/>
  <c r="W51" i="99"/>
  <c r="V51" i="99"/>
  <c r="U51" i="99"/>
  <c r="T51" i="99"/>
  <c r="O51" i="99"/>
  <c r="N51" i="99"/>
  <c r="L51" i="99"/>
  <c r="H51" i="99"/>
  <c r="M51" i="99" s="1"/>
  <c r="X50" i="99"/>
  <c r="W50" i="99"/>
  <c r="V50" i="99"/>
  <c r="U50" i="99"/>
  <c r="T50" i="99"/>
  <c r="O50" i="99"/>
  <c r="N50" i="99"/>
  <c r="L50" i="99"/>
  <c r="H50" i="99"/>
  <c r="M50" i="99" s="1"/>
  <c r="X49" i="99"/>
  <c r="W49" i="99"/>
  <c r="V49" i="99"/>
  <c r="U49" i="99"/>
  <c r="T49" i="99"/>
  <c r="X48" i="99"/>
  <c r="W48" i="99"/>
  <c r="V48" i="99"/>
  <c r="U48" i="99"/>
  <c r="T48" i="99"/>
  <c r="O48" i="99"/>
  <c r="N48" i="99"/>
  <c r="L48" i="99"/>
  <c r="H48" i="99"/>
  <c r="M48" i="99" s="1"/>
  <c r="X47" i="99"/>
  <c r="W47" i="99"/>
  <c r="V47" i="99"/>
  <c r="U47" i="99"/>
  <c r="T47" i="99"/>
  <c r="O47" i="99"/>
  <c r="N47" i="99"/>
  <c r="L47" i="99"/>
  <c r="H47" i="99"/>
  <c r="M47" i="99" s="1"/>
  <c r="X46" i="99"/>
  <c r="W46" i="99"/>
  <c r="V46" i="99"/>
  <c r="U46" i="99"/>
  <c r="T46" i="99"/>
  <c r="O46" i="99"/>
  <c r="N46" i="99"/>
  <c r="L46" i="99"/>
  <c r="H46" i="99"/>
  <c r="M46" i="99" s="1"/>
  <c r="X45" i="99"/>
  <c r="W45" i="99"/>
  <c r="V45" i="99"/>
  <c r="U45" i="99"/>
  <c r="T45" i="99"/>
  <c r="O45" i="99"/>
  <c r="N45" i="99"/>
  <c r="L45" i="99"/>
  <c r="H45" i="99"/>
  <c r="M45" i="99" s="1"/>
  <c r="X44" i="99"/>
  <c r="W44" i="99"/>
  <c r="V44" i="99"/>
  <c r="U44" i="99"/>
  <c r="T44" i="99"/>
  <c r="O44" i="99"/>
  <c r="N44" i="99"/>
  <c r="L44" i="99"/>
  <c r="H44" i="99"/>
  <c r="M44" i="99" s="1"/>
  <c r="X43" i="99"/>
  <c r="W43" i="99"/>
  <c r="V43" i="99"/>
  <c r="U43" i="99"/>
  <c r="T43" i="99"/>
  <c r="O43" i="99"/>
  <c r="N43" i="99"/>
  <c r="L43" i="99"/>
  <c r="H43" i="99"/>
  <c r="M43" i="99" s="1"/>
  <c r="X42" i="99"/>
  <c r="W42" i="99"/>
  <c r="V42" i="99"/>
  <c r="U42" i="99"/>
  <c r="T42" i="99"/>
  <c r="M40" i="100" l="1"/>
  <c r="M45" i="104"/>
  <c r="K28" i="104"/>
  <c r="K36" i="104"/>
  <c r="K44" i="104"/>
  <c r="M33" i="104"/>
  <c r="P33" i="104" s="1"/>
  <c r="M41" i="104"/>
  <c r="K32" i="104"/>
  <c r="K40" i="104"/>
  <c r="M29" i="104"/>
  <c r="P29" i="104" s="1"/>
  <c r="M37" i="104"/>
  <c r="M19" i="103"/>
  <c r="M30" i="104"/>
  <c r="P30" i="104" s="1"/>
  <c r="M34" i="104"/>
  <c r="P34" i="104" s="1"/>
  <c r="M38" i="104"/>
  <c r="P38" i="104" s="1"/>
  <c r="M42" i="104"/>
  <c r="P42" i="104" s="1"/>
  <c r="M46" i="104"/>
  <c r="P46" i="104" s="1"/>
  <c r="P65" i="99"/>
  <c r="P69" i="99"/>
  <c r="P73" i="99"/>
  <c r="P76" i="99"/>
  <c r="P80" i="99"/>
  <c r="P85" i="99"/>
  <c r="P89" i="99"/>
  <c r="P93" i="99"/>
  <c r="K35" i="100"/>
  <c r="K20" i="104"/>
  <c r="P17" i="105"/>
  <c r="P17" i="108"/>
  <c r="N27" i="108"/>
  <c r="G24" i="90" s="1"/>
  <c r="P79" i="107"/>
  <c r="K20" i="107"/>
  <c r="K44" i="107"/>
  <c r="M41" i="107"/>
  <c r="P41" i="107" s="1"/>
  <c r="P78" i="107"/>
  <c r="K79" i="107"/>
  <c r="P20" i="107"/>
  <c r="K30" i="107"/>
  <c r="K78" i="107"/>
  <c r="P21" i="108"/>
  <c r="P25" i="108"/>
  <c r="P26" i="108"/>
  <c r="P19" i="108"/>
  <c r="P20" i="108"/>
  <c r="P23" i="108"/>
  <c r="P24" i="108"/>
  <c r="K17" i="108"/>
  <c r="K25" i="108"/>
  <c r="K26" i="108"/>
  <c r="O27" i="108"/>
  <c r="H24" i="90" s="1"/>
  <c r="K19" i="108"/>
  <c r="K20" i="108"/>
  <c r="K21" i="108"/>
  <c r="K23" i="108"/>
  <c r="K24" i="108"/>
  <c r="L27" i="108"/>
  <c r="I24" i="90" s="1"/>
  <c r="P30" i="107"/>
  <c r="K18" i="107"/>
  <c r="K35" i="107"/>
  <c r="M28" i="107"/>
  <c r="P28" i="107" s="1"/>
  <c r="K26" i="107"/>
  <c r="K39" i="107"/>
  <c r="M37" i="107"/>
  <c r="P37" i="107" s="1"/>
  <c r="N81" i="107"/>
  <c r="G23" i="90" s="1"/>
  <c r="P26" i="107"/>
  <c r="P40" i="107"/>
  <c r="P35" i="107"/>
  <c r="M51" i="107"/>
  <c r="P51" i="107" s="1"/>
  <c r="K51" i="107"/>
  <c r="M71" i="107"/>
  <c r="P71" i="107" s="1"/>
  <c r="K71" i="107"/>
  <c r="P44" i="107"/>
  <c r="P39" i="107"/>
  <c r="K24" i="107"/>
  <c r="M24" i="107"/>
  <c r="P24" i="107" s="1"/>
  <c r="M47" i="107"/>
  <c r="P47" i="107" s="1"/>
  <c r="K47" i="107"/>
  <c r="M52" i="107"/>
  <c r="P52" i="107" s="1"/>
  <c r="K52" i="107"/>
  <c r="M58" i="107"/>
  <c r="P58" i="107" s="1"/>
  <c r="K58" i="107"/>
  <c r="M68" i="107"/>
  <c r="P68" i="107" s="1"/>
  <c r="K68" i="107"/>
  <c r="M74" i="107"/>
  <c r="P74" i="107" s="1"/>
  <c r="K74" i="107"/>
  <c r="M45" i="107"/>
  <c r="P45" i="107" s="1"/>
  <c r="K36" i="107"/>
  <c r="M50" i="107"/>
  <c r="P50" i="107" s="1"/>
  <c r="K50" i="107"/>
  <c r="M53" i="107"/>
  <c r="P53" i="107" s="1"/>
  <c r="K53" i="107"/>
  <c r="M57" i="107"/>
  <c r="P57" i="107" s="1"/>
  <c r="K57" i="107"/>
  <c r="M61" i="107"/>
  <c r="P61" i="107" s="1"/>
  <c r="K61" i="107"/>
  <c r="M65" i="107"/>
  <c r="P65" i="107" s="1"/>
  <c r="K65" i="107"/>
  <c r="M70" i="107"/>
  <c r="P70" i="107" s="1"/>
  <c r="K70" i="107"/>
  <c r="M72" i="107"/>
  <c r="P72" i="107" s="1"/>
  <c r="K72" i="107"/>
  <c r="M63" i="107"/>
  <c r="P63" i="107" s="1"/>
  <c r="K63" i="107"/>
  <c r="M66" i="107"/>
  <c r="P66" i="107" s="1"/>
  <c r="K66" i="107"/>
  <c r="M80" i="107"/>
  <c r="P80" i="107" s="1"/>
  <c r="K40" i="107"/>
  <c r="P36" i="107"/>
  <c r="M49" i="107"/>
  <c r="P49" i="107" s="1"/>
  <c r="K49" i="107"/>
  <c r="M54" i="107"/>
  <c r="P54" i="107" s="1"/>
  <c r="K54" i="107"/>
  <c r="M59" i="107"/>
  <c r="P59" i="107" s="1"/>
  <c r="K59" i="107"/>
  <c r="M62" i="107"/>
  <c r="P62" i="107" s="1"/>
  <c r="K62" i="107"/>
  <c r="M64" i="107"/>
  <c r="P64" i="107" s="1"/>
  <c r="K64" i="107"/>
  <c r="M67" i="107"/>
  <c r="P67" i="107" s="1"/>
  <c r="K67" i="107"/>
  <c r="M73" i="107"/>
  <c r="P73" i="107" s="1"/>
  <c r="K73" i="107"/>
  <c r="M75" i="107"/>
  <c r="P75" i="107" s="1"/>
  <c r="K75" i="107"/>
  <c r="M76" i="107"/>
  <c r="P76" i="107" s="1"/>
  <c r="K76" i="107"/>
  <c r="O81" i="107"/>
  <c r="H23" i="90" s="1"/>
  <c r="P18" i="107"/>
  <c r="L81" i="107"/>
  <c r="I23" i="90" s="1"/>
  <c r="M46" i="107"/>
  <c r="P46" i="107" s="1"/>
  <c r="M42" i="107"/>
  <c r="P42" i="107" s="1"/>
  <c r="M38" i="107"/>
  <c r="P38" i="107" s="1"/>
  <c r="M34" i="107"/>
  <c r="P34" i="107" s="1"/>
  <c r="M32" i="107"/>
  <c r="P32" i="107" s="1"/>
  <c r="M22" i="107"/>
  <c r="P22" i="107" s="1"/>
  <c r="M27" i="108"/>
  <c r="F24" i="90" s="1"/>
  <c r="K21" i="106"/>
  <c r="K17" i="106"/>
  <c r="K24" i="106"/>
  <c r="L27" i="106"/>
  <c r="I22" i="90" s="1"/>
  <c r="K19" i="106"/>
  <c r="K26" i="106"/>
  <c r="P18" i="106"/>
  <c r="P20" i="106"/>
  <c r="P22" i="106"/>
  <c r="P25" i="106"/>
  <c r="K18" i="106"/>
  <c r="K20" i="106"/>
  <c r="K22" i="106"/>
  <c r="K25" i="106"/>
  <c r="P17" i="106"/>
  <c r="P19" i="106"/>
  <c r="P21" i="106"/>
  <c r="P24" i="106"/>
  <c r="P26" i="106"/>
  <c r="N27" i="106"/>
  <c r="G22" i="90" s="1"/>
  <c r="O27" i="106"/>
  <c r="H22" i="90" s="1"/>
  <c r="P18" i="105"/>
  <c r="P22" i="105"/>
  <c r="P26" i="105"/>
  <c r="P30" i="105"/>
  <c r="P19" i="105"/>
  <c r="P20" i="105"/>
  <c r="P24" i="105"/>
  <c r="P28" i="105"/>
  <c r="P33" i="105"/>
  <c r="K17" i="105"/>
  <c r="K19" i="105"/>
  <c r="K21" i="105"/>
  <c r="K23" i="105"/>
  <c r="K25" i="105"/>
  <c r="K27" i="105"/>
  <c r="K29" i="105"/>
  <c r="K31" i="105"/>
  <c r="O34" i="105"/>
  <c r="H21" i="90" s="1"/>
  <c r="K18" i="105"/>
  <c r="K20" i="105"/>
  <c r="K22" i="105"/>
  <c r="K24" i="105"/>
  <c r="K26" i="105"/>
  <c r="K28" i="105"/>
  <c r="K30" i="105"/>
  <c r="K33" i="105"/>
  <c r="L34" i="105"/>
  <c r="I21" i="90" s="1"/>
  <c r="P21" i="105"/>
  <c r="P23" i="105"/>
  <c r="P25" i="105"/>
  <c r="P27" i="105"/>
  <c r="P29" i="105"/>
  <c r="P31" i="105"/>
  <c r="N34" i="105"/>
  <c r="G21" i="90" s="1"/>
  <c r="M27" i="106"/>
  <c r="F22" i="90" s="1"/>
  <c r="K24" i="104"/>
  <c r="P19" i="104"/>
  <c r="P17" i="104"/>
  <c r="K22" i="104"/>
  <c r="P25" i="104"/>
  <c r="P23" i="104"/>
  <c r="P45" i="104"/>
  <c r="K18" i="104"/>
  <c r="P21" i="104"/>
  <c r="K26" i="104"/>
  <c r="K17" i="104"/>
  <c r="K19" i="104"/>
  <c r="K21" i="104"/>
  <c r="K25" i="104"/>
  <c r="K27" i="104"/>
  <c r="K31" i="104"/>
  <c r="K35" i="104"/>
  <c r="K39" i="104"/>
  <c r="K43" i="104"/>
  <c r="P18" i="104"/>
  <c r="P20" i="104"/>
  <c r="P22" i="104"/>
  <c r="P24" i="104"/>
  <c r="P26" i="104"/>
  <c r="K23" i="104"/>
  <c r="P50" i="104"/>
  <c r="N51" i="104"/>
  <c r="G20" i="90" s="1"/>
  <c r="P37" i="104"/>
  <c r="P41" i="104"/>
  <c r="P47" i="104"/>
  <c r="O51" i="104"/>
  <c r="H20" i="90" s="1"/>
  <c r="P28" i="104"/>
  <c r="P32" i="104"/>
  <c r="P36" i="104"/>
  <c r="P40" i="104"/>
  <c r="P44" i="104"/>
  <c r="P49" i="104"/>
  <c r="P27" i="104"/>
  <c r="P31" i="104"/>
  <c r="P35" i="104"/>
  <c r="P39" i="104"/>
  <c r="P43" i="104"/>
  <c r="K47" i="104"/>
  <c r="K49" i="104"/>
  <c r="K50" i="104"/>
  <c r="L51" i="104"/>
  <c r="I20" i="90" s="1"/>
  <c r="M34" i="105"/>
  <c r="F21" i="90" s="1"/>
  <c r="K21" i="103"/>
  <c r="M22" i="103"/>
  <c r="P22" i="103" s="1"/>
  <c r="K18" i="103"/>
  <c r="N23" i="103"/>
  <c r="G19" i="90" s="1"/>
  <c r="K17" i="103"/>
  <c r="P17" i="103"/>
  <c r="K20" i="103"/>
  <c r="P20" i="103"/>
  <c r="P21" i="103"/>
  <c r="P18" i="103"/>
  <c r="O23" i="103"/>
  <c r="H19" i="90" s="1"/>
  <c r="P19" i="103"/>
  <c r="L23" i="103"/>
  <c r="I19" i="90" s="1"/>
  <c r="K21" i="102"/>
  <c r="K44" i="102"/>
  <c r="K29" i="102"/>
  <c r="K35" i="102"/>
  <c r="K42" i="102"/>
  <c r="K19" i="102"/>
  <c r="K27" i="102"/>
  <c r="K17" i="102"/>
  <c r="K25" i="102"/>
  <c r="K33" i="102"/>
  <c r="K40" i="102"/>
  <c r="K23" i="102"/>
  <c r="K31" i="102"/>
  <c r="K38" i="102"/>
  <c r="K18" i="102"/>
  <c r="K20" i="102"/>
  <c r="K22" i="102"/>
  <c r="K24" i="102"/>
  <c r="K26" i="102"/>
  <c r="K28" i="102"/>
  <c r="K30" i="102"/>
  <c r="K32" i="102"/>
  <c r="K34" i="102"/>
  <c r="K37" i="102"/>
  <c r="K39" i="102"/>
  <c r="K41" i="102"/>
  <c r="K43" i="102"/>
  <c r="P46" i="102"/>
  <c r="P49" i="102"/>
  <c r="P53" i="102"/>
  <c r="P57" i="102"/>
  <c r="P61" i="102"/>
  <c r="P64" i="102"/>
  <c r="P17" i="102"/>
  <c r="P19" i="102"/>
  <c r="P25" i="102"/>
  <c r="P27" i="102"/>
  <c r="P31" i="102"/>
  <c r="P33" i="102"/>
  <c r="P50" i="102"/>
  <c r="P51" i="102"/>
  <c r="P55" i="102"/>
  <c r="P59" i="102"/>
  <c r="L66" i="102"/>
  <c r="I18" i="90" s="1"/>
  <c r="P21" i="102"/>
  <c r="P23" i="102"/>
  <c r="P29" i="102"/>
  <c r="P35" i="102"/>
  <c r="P38" i="102"/>
  <c r="P40" i="102"/>
  <c r="P42" i="102"/>
  <c r="P44" i="102"/>
  <c r="N66" i="102"/>
  <c r="G18" i="90" s="1"/>
  <c r="P54" i="102"/>
  <c r="P58" i="102"/>
  <c r="P65" i="102"/>
  <c r="P18" i="102"/>
  <c r="P20" i="102"/>
  <c r="P22" i="102"/>
  <c r="P24" i="102"/>
  <c r="P26" i="102"/>
  <c r="P28" i="102"/>
  <c r="P30" i="102"/>
  <c r="P32" i="102"/>
  <c r="P34" i="102"/>
  <c r="P37" i="102"/>
  <c r="P39" i="102"/>
  <c r="P41" i="102"/>
  <c r="P43" i="102"/>
  <c r="P45" i="102"/>
  <c r="P48" i="102"/>
  <c r="P52" i="102"/>
  <c r="P56" i="102"/>
  <c r="P60" i="102"/>
  <c r="P63" i="102"/>
  <c r="K45" i="102"/>
  <c r="K48" i="102"/>
  <c r="K54" i="102"/>
  <c r="K56" i="102"/>
  <c r="K58" i="102"/>
  <c r="K60" i="102"/>
  <c r="K63" i="102"/>
  <c r="K65" i="102"/>
  <c r="K50" i="102"/>
  <c r="K52" i="102"/>
  <c r="K64" i="102"/>
  <c r="K46" i="102"/>
  <c r="K49" i="102"/>
  <c r="K51" i="102"/>
  <c r="K53" i="102"/>
  <c r="K55" i="102"/>
  <c r="K57" i="102"/>
  <c r="K59" i="102"/>
  <c r="K61" i="102"/>
  <c r="O66" i="102"/>
  <c r="H18" i="90" s="1"/>
  <c r="M39" i="100"/>
  <c r="P39" i="100" s="1"/>
  <c r="K27" i="100"/>
  <c r="M23" i="100"/>
  <c r="P23" i="100" s="1"/>
  <c r="M19" i="100"/>
  <c r="P19" i="100" s="1"/>
  <c r="P43" i="100"/>
  <c r="K42" i="100"/>
  <c r="K38" i="100"/>
  <c r="M36" i="100"/>
  <c r="P36" i="100" s="1"/>
  <c r="K34" i="100"/>
  <c r="M32" i="100"/>
  <c r="P32" i="100" s="1"/>
  <c r="K30" i="100"/>
  <c r="M28" i="100"/>
  <c r="P28" i="100" s="1"/>
  <c r="P27" i="100"/>
  <c r="K26" i="100"/>
  <c r="M24" i="100"/>
  <c r="P35" i="100"/>
  <c r="P34" i="100"/>
  <c r="M20" i="100"/>
  <c r="P20" i="100" s="1"/>
  <c r="K18" i="100"/>
  <c r="P59" i="100"/>
  <c r="P63" i="100"/>
  <c r="P67" i="100"/>
  <c r="P71" i="100"/>
  <c r="P75" i="100"/>
  <c r="K43" i="100"/>
  <c r="P18" i="100"/>
  <c r="P45" i="100"/>
  <c r="P49" i="100"/>
  <c r="P53" i="100"/>
  <c r="P60" i="100"/>
  <c r="P64" i="100"/>
  <c r="P68" i="100"/>
  <c r="P72" i="100"/>
  <c r="P76" i="100"/>
  <c r="P40" i="100"/>
  <c r="P24" i="100"/>
  <c r="P26" i="100"/>
  <c r="P61" i="100"/>
  <c r="P65" i="100"/>
  <c r="P69" i="100"/>
  <c r="P73" i="100"/>
  <c r="P30" i="100"/>
  <c r="P38" i="100"/>
  <c r="P62" i="100"/>
  <c r="P66" i="100"/>
  <c r="P70" i="100"/>
  <c r="P74" i="100"/>
  <c r="P46" i="100"/>
  <c r="P57" i="100"/>
  <c r="K61" i="100"/>
  <c r="K69" i="100"/>
  <c r="P50" i="100"/>
  <c r="K59" i="100"/>
  <c r="K63" i="100"/>
  <c r="K65" i="100"/>
  <c r="K66" i="100"/>
  <c r="K68" i="100"/>
  <c r="K70" i="100"/>
  <c r="K74" i="100"/>
  <c r="K75" i="100"/>
  <c r="K76" i="100"/>
  <c r="M44" i="100"/>
  <c r="P44" i="100" s="1"/>
  <c r="P42" i="100"/>
  <c r="P47" i="100"/>
  <c r="P51" i="100"/>
  <c r="P55" i="100"/>
  <c r="P58" i="100"/>
  <c r="P54" i="100"/>
  <c r="K60" i="100"/>
  <c r="K62" i="100"/>
  <c r="K64" i="100"/>
  <c r="K67" i="100"/>
  <c r="K71" i="100"/>
  <c r="K72" i="100"/>
  <c r="K73" i="100"/>
  <c r="P48" i="100"/>
  <c r="P52" i="100"/>
  <c r="L77" i="100"/>
  <c r="I17" i="90" s="1"/>
  <c r="K45" i="100"/>
  <c r="K46" i="100"/>
  <c r="K47" i="100"/>
  <c r="K48" i="100"/>
  <c r="K49" i="100"/>
  <c r="K50" i="100"/>
  <c r="K51" i="100"/>
  <c r="K52" i="100"/>
  <c r="K53" i="100"/>
  <c r="K54" i="100"/>
  <c r="K55" i="100"/>
  <c r="K57" i="100"/>
  <c r="K58" i="100"/>
  <c r="N77" i="100"/>
  <c r="G17" i="90" s="1"/>
  <c r="O77" i="100"/>
  <c r="H17" i="90" s="1"/>
  <c r="M66" i="102"/>
  <c r="F18" i="90" s="1"/>
  <c r="M41" i="100"/>
  <c r="P41" i="100" s="1"/>
  <c r="M37" i="100"/>
  <c r="P37" i="100" s="1"/>
  <c r="M33" i="100"/>
  <c r="P33" i="100" s="1"/>
  <c r="M29" i="100"/>
  <c r="P29" i="100" s="1"/>
  <c r="M25" i="100"/>
  <c r="P25" i="100" s="1"/>
  <c r="M21" i="100"/>
  <c r="P21" i="100" s="1"/>
  <c r="M17" i="100"/>
  <c r="P66" i="99"/>
  <c r="P70" i="99"/>
  <c r="P77" i="99"/>
  <c r="P81" i="99"/>
  <c r="P86" i="99"/>
  <c r="P90" i="99"/>
  <c r="P60" i="99"/>
  <c r="P63" i="99"/>
  <c r="P67" i="99"/>
  <c r="P71" i="99"/>
  <c r="P74" i="99"/>
  <c r="P78" i="99"/>
  <c r="P87" i="99"/>
  <c r="P91" i="99"/>
  <c r="P94" i="99"/>
  <c r="P64" i="99"/>
  <c r="P68" i="99"/>
  <c r="P72" i="99"/>
  <c r="P79" i="99"/>
  <c r="P88" i="99"/>
  <c r="P92" i="99"/>
  <c r="P95" i="99"/>
  <c r="K94" i="99"/>
  <c r="K95" i="99"/>
  <c r="K85" i="99"/>
  <c r="K86" i="99"/>
  <c r="K87" i="99"/>
  <c r="K88" i="99"/>
  <c r="K89" i="99"/>
  <c r="K90" i="99"/>
  <c r="K91" i="99"/>
  <c r="K92" i="99"/>
  <c r="K93" i="99"/>
  <c r="P43" i="99"/>
  <c r="P47" i="99"/>
  <c r="P50" i="99"/>
  <c r="P54" i="99"/>
  <c r="P82" i="99"/>
  <c r="P58" i="99"/>
  <c r="P59" i="99"/>
  <c r="P62" i="99"/>
  <c r="P44" i="99"/>
  <c r="P51" i="99"/>
  <c r="P55" i="99"/>
  <c r="P83" i="99"/>
  <c r="K58" i="99"/>
  <c r="K59" i="99"/>
  <c r="K60" i="99"/>
  <c r="K62" i="99"/>
  <c r="K63" i="99"/>
  <c r="K64" i="99"/>
  <c r="K65" i="99"/>
  <c r="K66" i="99"/>
  <c r="K67" i="99"/>
  <c r="K68" i="99"/>
  <c r="K69" i="99"/>
  <c r="K70" i="99"/>
  <c r="K71" i="99"/>
  <c r="K72" i="99"/>
  <c r="K73" i="99"/>
  <c r="K74" i="99"/>
  <c r="K76" i="99"/>
  <c r="K77" i="99"/>
  <c r="K78" i="99"/>
  <c r="K79" i="99"/>
  <c r="K80" i="99"/>
  <c r="K81" i="99"/>
  <c r="P45" i="99"/>
  <c r="P48" i="99"/>
  <c r="P52" i="99"/>
  <c r="P56" i="99"/>
  <c r="P46" i="99"/>
  <c r="P53" i="99"/>
  <c r="P57" i="99"/>
  <c r="K44" i="99"/>
  <c r="K45" i="99"/>
  <c r="K46" i="99"/>
  <c r="K47" i="99"/>
  <c r="K48" i="99"/>
  <c r="K50" i="99"/>
  <c r="K51" i="99"/>
  <c r="K52" i="99"/>
  <c r="K53" i="99"/>
  <c r="K54" i="99"/>
  <c r="K55" i="99"/>
  <c r="K56" i="99"/>
  <c r="K57" i="99"/>
  <c r="K82" i="99"/>
  <c r="K83" i="99"/>
  <c r="K43" i="99"/>
  <c r="X44" i="100"/>
  <c r="W44" i="100"/>
  <c r="V44" i="100"/>
  <c r="U44" i="100"/>
  <c r="T44" i="100"/>
  <c r="X43" i="100"/>
  <c r="W43" i="100"/>
  <c r="V43" i="100"/>
  <c r="U43" i="100"/>
  <c r="T43" i="100"/>
  <c r="X42" i="100"/>
  <c r="W42" i="100"/>
  <c r="V42" i="100"/>
  <c r="U42" i="100"/>
  <c r="T42" i="100"/>
  <c r="X41" i="100"/>
  <c r="W41" i="100"/>
  <c r="V41" i="100"/>
  <c r="U41" i="100"/>
  <c r="T41" i="100"/>
  <c r="X40" i="100"/>
  <c r="W40" i="100"/>
  <c r="V40" i="100"/>
  <c r="U40" i="100"/>
  <c r="T40" i="100"/>
  <c r="X39" i="100"/>
  <c r="W39" i="100"/>
  <c r="V39" i="100"/>
  <c r="U39" i="100"/>
  <c r="T39" i="100"/>
  <c r="X38" i="100"/>
  <c r="W38" i="100"/>
  <c r="V38" i="100"/>
  <c r="U38" i="100"/>
  <c r="T38" i="100"/>
  <c r="X37" i="100"/>
  <c r="W37" i="100"/>
  <c r="V37" i="100"/>
  <c r="U37" i="100"/>
  <c r="T37" i="100"/>
  <c r="X36" i="100"/>
  <c r="W36" i="100"/>
  <c r="V36" i="100"/>
  <c r="U36" i="100"/>
  <c r="T36" i="100"/>
  <c r="X35" i="100"/>
  <c r="W35" i="100"/>
  <c r="V35" i="100"/>
  <c r="U35" i="100"/>
  <c r="T35" i="100"/>
  <c r="X34" i="100"/>
  <c r="W34" i="100"/>
  <c r="V34" i="100"/>
  <c r="U34" i="100"/>
  <c r="T34" i="100"/>
  <c r="X33" i="100"/>
  <c r="W33" i="100"/>
  <c r="V33" i="100"/>
  <c r="U33" i="100"/>
  <c r="T33" i="100"/>
  <c r="X32" i="100"/>
  <c r="W32" i="100"/>
  <c r="V32" i="100"/>
  <c r="U32" i="100"/>
  <c r="T32" i="100"/>
  <c r="X31" i="100"/>
  <c r="W31" i="100"/>
  <c r="V31" i="100"/>
  <c r="U31" i="100"/>
  <c r="T31" i="100"/>
  <c r="X30" i="100"/>
  <c r="W30" i="100"/>
  <c r="V30" i="100"/>
  <c r="U30" i="100"/>
  <c r="T30" i="100"/>
  <c r="X29" i="100"/>
  <c r="W29" i="100"/>
  <c r="V29" i="100"/>
  <c r="U29" i="100"/>
  <c r="T29" i="100"/>
  <c r="X28" i="100"/>
  <c r="W28" i="100"/>
  <c r="V28" i="100"/>
  <c r="U28" i="100"/>
  <c r="T28" i="100"/>
  <c r="X27" i="100"/>
  <c r="W27" i="100"/>
  <c r="V27" i="100"/>
  <c r="U27" i="100"/>
  <c r="T27" i="100"/>
  <c r="X26" i="100"/>
  <c r="W26" i="100"/>
  <c r="V26" i="100"/>
  <c r="U26" i="100"/>
  <c r="T26" i="100"/>
  <c r="X25" i="100"/>
  <c r="W25" i="100"/>
  <c r="V25" i="100"/>
  <c r="U25" i="100"/>
  <c r="T25" i="100"/>
  <c r="X24" i="100"/>
  <c r="W24" i="100"/>
  <c r="V24" i="100"/>
  <c r="U24" i="100"/>
  <c r="T24" i="100"/>
  <c r="X23" i="100"/>
  <c r="W23" i="100"/>
  <c r="V23" i="100"/>
  <c r="U23" i="100"/>
  <c r="T23" i="100"/>
  <c r="X22" i="100"/>
  <c r="W22" i="100"/>
  <c r="V22" i="100"/>
  <c r="U22" i="100"/>
  <c r="T22" i="100"/>
  <c r="X21" i="100"/>
  <c r="W21" i="100"/>
  <c r="V21" i="100"/>
  <c r="U21" i="100"/>
  <c r="T21" i="100"/>
  <c r="X20" i="100"/>
  <c r="W20" i="100"/>
  <c r="V20" i="100"/>
  <c r="U20" i="100"/>
  <c r="T20" i="100"/>
  <c r="X19" i="100"/>
  <c r="W19" i="100"/>
  <c r="V19" i="100"/>
  <c r="U19" i="100"/>
  <c r="T19" i="100"/>
  <c r="X18" i="100"/>
  <c r="W18" i="100"/>
  <c r="V18" i="100"/>
  <c r="U18" i="100"/>
  <c r="T18" i="100"/>
  <c r="X17" i="100"/>
  <c r="W17" i="100"/>
  <c r="V17" i="100"/>
  <c r="U17" i="100"/>
  <c r="T17" i="100"/>
  <c r="X16" i="100"/>
  <c r="W16" i="100"/>
  <c r="V16" i="100"/>
  <c r="U16" i="100"/>
  <c r="T16" i="100"/>
  <c r="N12" i="100"/>
  <c r="A8" i="100"/>
  <c r="A7" i="100"/>
  <c r="A6" i="100"/>
  <c r="M23" i="103" l="1"/>
  <c r="F19" i="90" s="1"/>
  <c r="M51" i="104"/>
  <c r="F20" i="90" s="1"/>
  <c r="P27" i="108"/>
  <c r="E24" i="90" s="1"/>
  <c r="N11" i="108"/>
  <c r="P81" i="107"/>
  <c r="M81" i="107"/>
  <c r="F23" i="90" s="1"/>
  <c r="P27" i="106"/>
  <c r="P34" i="105"/>
  <c r="P51" i="104"/>
  <c r="P23" i="103"/>
  <c r="P66" i="102"/>
  <c r="P17" i="100"/>
  <c r="P77" i="100" s="1"/>
  <c r="E17" i="90" s="1"/>
  <c r="M77" i="100"/>
  <c r="F17" i="90" s="1"/>
  <c r="U16" i="99"/>
  <c r="U17" i="99"/>
  <c r="U18" i="99"/>
  <c r="U19" i="99"/>
  <c r="U20" i="99"/>
  <c r="U21" i="99"/>
  <c r="U22" i="99"/>
  <c r="U23" i="99"/>
  <c r="U24" i="99"/>
  <c r="U25" i="99"/>
  <c r="U26" i="99"/>
  <c r="U27" i="99"/>
  <c r="U28" i="99"/>
  <c r="U29" i="99"/>
  <c r="U30" i="99"/>
  <c r="U31" i="99"/>
  <c r="U32" i="99"/>
  <c r="U33" i="99"/>
  <c r="U34" i="99"/>
  <c r="U35" i="99"/>
  <c r="U36" i="99"/>
  <c r="U37" i="99"/>
  <c r="U38" i="99"/>
  <c r="U39" i="99"/>
  <c r="U40" i="99"/>
  <c r="U41" i="99"/>
  <c r="B17" i="91"/>
  <c r="A7" i="90"/>
  <c r="N11" i="105" l="1"/>
  <c r="E21" i="90"/>
  <c r="N11" i="102"/>
  <c r="E18" i="90"/>
  <c r="N11" i="106"/>
  <c r="E22" i="90"/>
  <c r="N11" i="103"/>
  <c r="E19" i="90"/>
  <c r="A5" i="107"/>
  <c r="A5" i="104"/>
  <c r="A5" i="106"/>
  <c r="A5" i="103"/>
  <c r="A5" i="108"/>
  <c r="A5" i="105"/>
  <c r="A5" i="102"/>
  <c r="N11" i="104"/>
  <c r="E20" i="90"/>
  <c r="N11" i="107"/>
  <c r="E23" i="90"/>
  <c r="A5" i="100"/>
  <c r="A5" i="99"/>
  <c r="X41" i="99"/>
  <c r="W41" i="99"/>
  <c r="V41" i="99"/>
  <c r="T41" i="99"/>
  <c r="O41" i="99"/>
  <c r="N41" i="99"/>
  <c r="L41" i="99"/>
  <c r="H41" i="99"/>
  <c r="M41" i="99" s="1"/>
  <c r="X40" i="99"/>
  <c r="W40" i="99"/>
  <c r="V40" i="99"/>
  <c r="T40" i="99"/>
  <c r="O40" i="99"/>
  <c r="N40" i="99"/>
  <c r="L40" i="99"/>
  <c r="H40" i="99"/>
  <c r="K40" i="99" s="1"/>
  <c r="X39" i="99"/>
  <c r="W39" i="99"/>
  <c r="V39" i="99"/>
  <c r="T39" i="99"/>
  <c r="X38" i="99"/>
  <c r="W38" i="99"/>
  <c r="V38" i="99"/>
  <c r="T38" i="99"/>
  <c r="O38" i="99"/>
  <c r="N38" i="99"/>
  <c r="L38" i="99"/>
  <c r="H38" i="99"/>
  <c r="M38" i="99" s="1"/>
  <c r="X37" i="99"/>
  <c r="W37" i="99"/>
  <c r="V37" i="99"/>
  <c r="T37" i="99"/>
  <c r="X36" i="99"/>
  <c r="W36" i="99"/>
  <c r="V36" i="99"/>
  <c r="T36" i="99"/>
  <c r="X35" i="99"/>
  <c r="W35" i="99"/>
  <c r="V35" i="99"/>
  <c r="T35" i="99"/>
  <c r="O35" i="99"/>
  <c r="N35" i="99"/>
  <c r="L35" i="99"/>
  <c r="H35" i="99"/>
  <c r="K35" i="99" s="1"/>
  <c r="X34" i="99"/>
  <c r="W34" i="99"/>
  <c r="V34" i="99"/>
  <c r="T34" i="99"/>
  <c r="O34" i="99"/>
  <c r="N34" i="99"/>
  <c r="L34" i="99"/>
  <c r="H34" i="99"/>
  <c r="M34" i="99" s="1"/>
  <c r="N11" i="100" l="1"/>
  <c r="M40" i="99"/>
  <c r="P40" i="99" s="1"/>
  <c r="M35" i="99"/>
  <c r="P35" i="99" s="1"/>
  <c r="P34" i="99"/>
  <c r="P41" i="99"/>
  <c r="P38" i="99"/>
  <c r="K34" i="99"/>
  <c r="K38" i="99"/>
  <c r="K41" i="99"/>
  <c r="X33" i="99"/>
  <c r="W33" i="99"/>
  <c r="V33" i="99"/>
  <c r="T33" i="99"/>
  <c r="X32" i="99"/>
  <c r="W32" i="99"/>
  <c r="V32" i="99"/>
  <c r="T32" i="99"/>
  <c r="X31" i="99"/>
  <c r="W31" i="99"/>
  <c r="V31" i="99"/>
  <c r="T31" i="99"/>
  <c r="O31" i="99"/>
  <c r="N31" i="99"/>
  <c r="L31" i="99"/>
  <c r="H31" i="99"/>
  <c r="M31" i="99" s="1"/>
  <c r="X30" i="99"/>
  <c r="W30" i="99"/>
  <c r="V30" i="99"/>
  <c r="T30" i="99"/>
  <c r="X29" i="99"/>
  <c r="W29" i="99"/>
  <c r="V29" i="99"/>
  <c r="T29" i="99"/>
  <c r="X28" i="99"/>
  <c r="W28" i="99"/>
  <c r="V28" i="99"/>
  <c r="T28" i="99"/>
  <c r="O28" i="99"/>
  <c r="N28" i="99"/>
  <c r="L28" i="99"/>
  <c r="H28" i="99"/>
  <c r="K28" i="99" s="1"/>
  <c r="X27" i="99"/>
  <c r="W27" i="99"/>
  <c r="V27" i="99"/>
  <c r="T27" i="99"/>
  <c r="O27" i="99"/>
  <c r="N27" i="99"/>
  <c r="L27" i="99"/>
  <c r="H27" i="99"/>
  <c r="K27" i="99" s="1"/>
  <c r="X26" i="99"/>
  <c r="W26" i="99"/>
  <c r="V26" i="99"/>
  <c r="T26" i="99"/>
  <c r="O26" i="99"/>
  <c r="N26" i="99"/>
  <c r="L26" i="99"/>
  <c r="H26" i="99"/>
  <c r="M26" i="99" s="1"/>
  <c r="X25" i="99"/>
  <c r="W25" i="99"/>
  <c r="V25" i="99"/>
  <c r="T25" i="99"/>
  <c r="O25" i="99"/>
  <c r="N25" i="99"/>
  <c r="L25" i="99"/>
  <c r="H25" i="99"/>
  <c r="M25" i="99" s="1"/>
  <c r="X24" i="99"/>
  <c r="W24" i="99"/>
  <c r="V24" i="99"/>
  <c r="T24" i="99"/>
  <c r="O24" i="99"/>
  <c r="N24" i="99"/>
  <c r="L24" i="99"/>
  <c r="H24" i="99"/>
  <c r="M24" i="99" s="1"/>
  <c r="X23" i="99"/>
  <c r="W23" i="99"/>
  <c r="V23" i="99"/>
  <c r="T23" i="99"/>
  <c r="O23" i="99"/>
  <c r="N23" i="99"/>
  <c r="L23" i="99"/>
  <c r="H23" i="99"/>
  <c r="K23" i="99" s="1"/>
  <c r="X22" i="99"/>
  <c r="W22" i="99"/>
  <c r="V22" i="99"/>
  <c r="T22" i="99"/>
  <c r="X21" i="99"/>
  <c r="W21" i="99"/>
  <c r="V21" i="99"/>
  <c r="T21" i="99"/>
  <c r="O21" i="99"/>
  <c r="N21" i="99"/>
  <c r="L21" i="99"/>
  <c r="H21" i="99"/>
  <c r="K21" i="99" s="1"/>
  <c r="X20" i="99"/>
  <c r="W20" i="99"/>
  <c r="V20" i="99"/>
  <c r="T20" i="99"/>
  <c r="X19" i="99"/>
  <c r="W19" i="99"/>
  <c r="V19" i="99"/>
  <c r="T19" i="99"/>
  <c r="O19" i="99"/>
  <c r="N19" i="99"/>
  <c r="L19" i="99"/>
  <c r="H19" i="99"/>
  <c r="K19" i="99" s="1"/>
  <c r="X18" i="99"/>
  <c r="W18" i="99"/>
  <c r="V18" i="99"/>
  <c r="T18" i="99"/>
  <c r="O18" i="99"/>
  <c r="N18" i="99"/>
  <c r="L18" i="99"/>
  <c r="H18" i="99"/>
  <c r="M18" i="99" s="1"/>
  <c r="X17" i="99"/>
  <c r="W17" i="99"/>
  <c r="V17" i="99"/>
  <c r="T17" i="99"/>
  <c r="O17" i="99"/>
  <c r="N17" i="99"/>
  <c r="L17" i="99"/>
  <c r="L96" i="99" s="1"/>
  <c r="H17" i="99"/>
  <c r="M17" i="99" s="1"/>
  <c r="X16" i="99"/>
  <c r="W16" i="99"/>
  <c r="V16" i="99"/>
  <c r="T16" i="99"/>
  <c r="K25" i="99" l="1"/>
  <c r="M23" i="99"/>
  <c r="P23" i="99" s="1"/>
  <c r="K18" i="99"/>
  <c r="M21" i="99"/>
  <c r="P21" i="99" s="1"/>
  <c r="M28" i="99"/>
  <c r="P28" i="99" s="1"/>
  <c r="K31" i="99"/>
  <c r="P31" i="99"/>
  <c r="P25" i="99"/>
  <c r="P26" i="99"/>
  <c r="P18" i="99"/>
  <c r="P17" i="99"/>
  <c r="P24" i="99"/>
  <c r="K24" i="99"/>
  <c r="K26" i="99"/>
  <c r="M27" i="99"/>
  <c r="P27" i="99" s="1"/>
  <c r="K17" i="99"/>
  <c r="M19" i="99"/>
  <c r="P19" i="99" s="1"/>
  <c r="D101" i="99" l="1"/>
  <c r="D104" i="99"/>
  <c r="C16" i="90" l="1"/>
  <c r="B16" i="90"/>
  <c r="D109" i="99"/>
  <c r="D106" i="99"/>
  <c r="N12" i="99"/>
  <c r="A8" i="99"/>
  <c r="A7" i="99"/>
  <c r="A6" i="99"/>
  <c r="C39" i="90"/>
  <c r="B34" i="90"/>
  <c r="C34" i="90"/>
  <c r="C31" i="90"/>
  <c r="I16" i="90" l="1"/>
  <c r="I25" i="90" s="1"/>
  <c r="M96" i="99"/>
  <c r="F16" i="90" s="1"/>
  <c r="F25" i="90" s="1"/>
  <c r="N96" i="99"/>
  <c r="G16" i="90" s="1"/>
  <c r="G25" i="90" s="1"/>
  <c r="O96" i="99"/>
  <c r="H16" i="90" s="1"/>
  <c r="H25" i="90" s="1"/>
  <c r="P96" i="99" l="1"/>
  <c r="E16" i="90" s="1"/>
  <c r="E25" i="90" s="1"/>
  <c r="E26" i="90" s="1"/>
  <c r="E28" i="90" l="1"/>
  <c r="E27" i="90"/>
  <c r="N11" i="99"/>
  <c r="A9" i="90"/>
  <c r="E29" i="90" l="1"/>
  <c r="A10" i="90"/>
  <c r="A8" i="90" l="1"/>
  <c r="H12" i="90" l="1"/>
  <c r="C17" i="91" l="1"/>
  <c r="C18" i="91" s="1"/>
  <c r="C20" i="91" s="1"/>
  <c r="C22" i="91" s="1"/>
  <c r="H11" i="90" l="1"/>
</calcChain>
</file>

<file path=xl/comments1.xml><?xml version="1.0" encoding="utf-8"?>
<comments xmlns="http://schemas.openxmlformats.org/spreadsheetml/2006/main">
  <authors>
    <author>Inga Dimanta</author>
  </authors>
  <commentList>
    <comment ref="A9" authorId="0">
      <text>
        <r>
          <rPr>
            <b/>
            <sz val="9"/>
            <color indexed="81"/>
            <rFont val="Tahoma"/>
            <family val="2"/>
            <charset val="186"/>
          </rPr>
          <t>Aizpildīt pelēki iekrāsotos laukus ar attiecīgo informāciju un piedāvājumu</t>
        </r>
      </text>
    </comment>
  </commentList>
</comments>
</file>

<file path=xl/comments10.xml><?xml version="1.0" encoding="utf-8"?>
<comments xmlns="http://schemas.openxmlformats.org/spreadsheetml/2006/main">
  <authors>
    <author>Inga Dimanta</author>
  </authors>
  <commentList>
    <comment ref="C14" authorId="0">
      <text>
        <r>
          <rPr>
            <b/>
            <sz val="9"/>
            <color indexed="81"/>
            <rFont val="Tahoma"/>
            <family val="2"/>
            <charset val="186"/>
          </rPr>
          <t>Ja lokālajā tāmē ir norādīta konkrēta ražotāja produkcija, pretendents, saskaņā ar Iepirkuma nolikumā noteikto kārtību, drīkst piedāvāt tās ekvivalentu.</t>
        </r>
      </text>
    </comment>
    <comment ref="H15" authorId="0">
      <text>
        <r>
          <rPr>
            <b/>
            <sz val="9"/>
            <color indexed="81"/>
            <rFont val="Tahoma"/>
            <family val="2"/>
            <charset val="186"/>
          </rPr>
          <t xml:space="preserve">Atbilstoši 03.05.2017. MK noteikumu Nr.239 19.punktam – darba algā jāiekļauj </t>
        </r>
        <r>
          <rPr>
            <i/>
            <sz val="9"/>
            <color indexed="81"/>
            <rFont val="Tahoma"/>
            <family val="2"/>
            <charset val="186"/>
          </rPr>
          <t xml:space="preserve">bruto darbaspēka izmaksas – darba algu, ietverot valsts noteiktos darba algas nodokļus un nodevas </t>
        </r>
        <r>
          <rPr>
            <sz val="9"/>
            <color indexed="81"/>
            <rFont val="Tahoma"/>
            <family val="2"/>
            <charset val="186"/>
          </rPr>
          <t>(tai skaitā darba devēja sociālais nodoklis)</t>
        </r>
      </text>
    </comment>
    <comment ref="I15" authorId="0">
      <text>
        <r>
          <rPr>
            <b/>
            <sz val="9"/>
            <color indexed="81"/>
            <rFont val="Tahoma"/>
            <family val="2"/>
            <charset val="186"/>
          </rPr>
          <t>Atbilstoši 03.05.2017. MK noteikumu Nr.239 18.1.punktam – būvizstrādājumu tiešajās izmaksās jāiekļauj:</t>
        </r>
        <r>
          <rPr>
            <i/>
            <sz val="9"/>
            <color indexed="81"/>
            <rFont val="Tahoma"/>
            <family val="2"/>
            <charset val="186"/>
          </rPr>
          <t xml:space="preserve"> ar būvdarbu izpildi saistīto būvizstrādājumu iegādes izmaksas, ieskaitot transporta izmaksas to nogādei līdz būvobjektam, sagādes izmaksas, būvizstrādājumu tirgus cenas, importa operāciju nodokļus, iepakojuma izmaksas (tai skaitā tā utilizēšanas izmaksas vai atpakaļnodošanas ieņēmumus), kā arī būvražošanas procesa zudumus un normēto izlietojumu</t>
        </r>
      </text>
    </comment>
    <comment ref="J15" authorId="0">
      <text>
        <r>
          <rPr>
            <b/>
            <sz val="9"/>
            <color indexed="81"/>
            <rFont val="Tahoma"/>
            <family val="2"/>
            <charset val="186"/>
          </rPr>
          <t xml:space="preserve">Atbilstoši 03.05.2017. MK noteikumu Nr.239 18.4.punktam –  tiešajās izmaksās jāiekļauj:  </t>
        </r>
        <r>
          <rPr>
            <i/>
            <sz val="9"/>
            <color indexed="81"/>
            <rFont val="Tahoma"/>
            <family val="2"/>
            <charset val="186"/>
          </rPr>
          <t>būvmašīnu, ierīču, mehānismu un palīgiekārtu nomas vai ekspluatācijas izdevumus, kā arī to nolietojumu (amortizācijas izmaksas).</t>
        </r>
      </text>
    </comment>
  </commentList>
</comments>
</file>

<file path=xl/comments11.xml><?xml version="1.0" encoding="utf-8"?>
<comments xmlns="http://schemas.openxmlformats.org/spreadsheetml/2006/main">
  <authors>
    <author>Inga Dimanta</author>
  </authors>
  <commentList>
    <comment ref="C14" authorId="0">
      <text>
        <r>
          <rPr>
            <b/>
            <sz val="9"/>
            <color indexed="81"/>
            <rFont val="Tahoma"/>
            <family val="2"/>
            <charset val="186"/>
          </rPr>
          <t>Ja lokālajā tāmē ir norādīta konkrēta ražotāja produkcija, pretendents, saskaņā ar Iepirkuma nolikumā noteikto kārtību, drīkst piedāvāt tās ekvivalentu.</t>
        </r>
      </text>
    </comment>
    <comment ref="H15" authorId="0">
      <text>
        <r>
          <rPr>
            <b/>
            <sz val="9"/>
            <color indexed="81"/>
            <rFont val="Tahoma"/>
            <family val="2"/>
            <charset val="186"/>
          </rPr>
          <t xml:space="preserve">Atbilstoši 03.05.2017. MK noteikumu Nr.239 19.punktam – darba algā jāiekļauj </t>
        </r>
        <r>
          <rPr>
            <i/>
            <sz val="9"/>
            <color indexed="81"/>
            <rFont val="Tahoma"/>
            <family val="2"/>
            <charset val="186"/>
          </rPr>
          <t xml:space="preserve">bruto darbaspēka izmaksas – darba algu, ietverot valsts noteiktos darba algas nodokļus un nodevas </t>
        </r>
        <r>
          <rPr>
            <sz val="9"/>
            <color indexed="81"/>
            <rFont val="Tahoma"/>
            <family val="2"/>
            <charset val="186"/>
          </rPr>
          <t>(tai skaitā darba devēja sociālais nodoklis)</t>
        </r>
      </text>
    </comment>
    <comment ref="I15" authorId="0">
      <text>
        <r>
          <rPr>
            <b/>
            <sz val="9"/>
            <color indexed="81"/>
            <rFont val="Tahoma"/>
            <family val="2"/>
            <charset val="186"/>
          </rPr>
          <t>Atbilstoši 03.05.2017. MK noteikumu Nr.239 18.1.punktam – būvizstrādājumu tiešajās izmaksās jāiekļauj:</t>
        </r>
        <r>
          <rPr>
            <i/>
            <sz val="9"/>
            <color indexed="81"/>
            <rFont val="Tahoma"/>
            <family val="2"/>
            <charset val="186"/>
          </rPr>
          <t xml:space="preserve"> ar būvdarbu izpildi saistīto būvizstrādājumu iegādes izmaksas, ieskaitot transporta izmaksas to nogādei līdz būvobjektam, sagādes izmaksas, būvizstrādājumu tirgus cenas, importa operāciju nodokļus, iepakojuma izmaksas (tai skaitā tā utilizēšanas izmaksas vai atpakaļnodošanas ieņēmumus), kā arī būvražošanas procesa zudumus un normēto izlietojumu</t>
        </r>
      </text>
    </comment>
    <comment ref="J15" authorId="0">
      <text>
        <r>
          <rPr>
            <b/>
            <sz val="9"/>
            <color indexed="81"/>
            <rFont val="Tahoma"/>
            <family val="2"/>
            <charset val="186"/>
          </rPr>
          <t xml:space="preserve">Atbilstoši 03.05.2017. MK noteikumu Nr.239 18.4.punktam –  tiešajās izmaksās jāiekļauj:  </t>
        </r>
        <r>
          <rPr>
            <i/>
            <sz val="9"/>
            <color indexed="81"/>
            <rFont val="Tahoma"/>
            <family val="2"/>
            <charset val="186"/>
          </rPr>
          <t>būvmašīnu, ierīču, mehānismu un palīgiekārtu nomas vai ekspluatācijas izdevumus, kā arī to nolietojumu (amortizācijas izmaksas).</t>
        </r>
      </text>
    </comment>
    <comment ref="E21" authorId="0">
      <text>
        <r>
          <rPr>
            <b/>
            <sz val="9"/>
            <color indexed="81"/>
            <rFont val="Tahoma"/>
            <family val="2"/>
            <charset val="186"/>
          </rPr>
          <t>09.01.2019 koriģēts apjoms</t>
        </r>
      </text>
    </comment>
  </commentList>
</comments>
</file>

<file path=xl/comments2.xml><?xml version="1.0" encoding="utf-8"?>
<comments xmlns="http://schemas.openxmlformats.org/spreadsheetml/2006/main">
  <authors>
    <author>HP</author>
  </authors>
  <commentList>
    <comment ref="D26" authorId="0">
      <text>
        <r>
          <rPr>
            <b/>
            <sz val="9"/>
            <color indexed="81"/>
            <rFont val="Tahoma"/>
            <family val="2"/>
            <charset val="186"/>
          </rPr>
          <t xml:space="preserve">Atbilstoši 03.05.2017. MK noteikumu Nr.239 3.9.punktam
</t>
        </r>
        <r>
          <rPr>
            <i/>
            <sz val="9"/>
            <color indexed="81"/>
            <rFont val="Tahoma"/>
            <family val="2"/>
            <charset val="186"/>
          </rPr>
          <t>virsizdevumos iekļauj papildu izmaksas, kuras saistītas ar būvlaukuma iekārtošanu, uzturēšanu, būvdarbu organizēšanu, vadīšanu, darba aizsardzību un apdrošināšanu, citas ar būvdarbu realizāciju saistītas izmaksas.</t>
        </r>
        <r>
          <rPr>
            <b/>
            <sz val="9"/>
            <color indexed="81"/>
            <rFont val="Tahoma"/>
            <family val="2"/>
            <charset val="186"/>
          </rPr>
          <t xml:space="preserve">
</t>
        </r>
      </text>
    </comment>
  </commentList>
</comments>
</file>

<file path=xl/comments3.xml><?xml version="1.0" encoding="utf-8"?>
<comments xmlns="http://schemas.openxmlformats.org/spreadsheetml/2006/main">
  <authors>
    <author>Inga Dimanta</author>
  </authors>
  <commentList>
    <comment ref="C14" authorId="0">
      <text>
        <r>
          <rPr>
            <b/>
            <sz val="9"/>
            <color indexed="81"/>
            <rFont val="Tahoma"/>
            <family val="2"/>
            <charset val="186"/>
          </rPr>
          <t>Ja lokālajā tāmē ir norādīta konkrēta ražotāja produkcija, pretendents, saskaņā ar Iepirkuma nolikumā noteikto kārtību, drīkst piedāvāt tās ekvivalentu.</t>
        </r>
      </text>
    </comment>
    <comment ref="H15" authorId="0">
      <text>
        <r>
          <rPr>
            <b/>
            <sz val="9"/>
            <color indexed="81"/>
            <rFont val="Tahoma"/>
            <family val="2"/>
            <charset val="186"/>
          </rPr>
          <t xml:space="preserve">Atbilstoši 03.05.2017. MK noteikumu Nr.239 19.punktam – darba algā jāiekļauj </t>
        </r>
        <r>
          <rPr>
            <i/>
            <sz val="9"/>
            <color indexed="81"/>
            <rFont val="Tahoma"/>
            <family val="2"/>
            <charset val="186"/>
          </rPr>
          <t xml:space="preserve">bruto darbaspēka izmaksas – darba algu, ietverot valsts noteiktos darba algas nodokļus un nodevas </t>
        </r>
        <r>
          <rPr>
            <sz val="9"/>
            <color indexed="81"/>
            <rFont val="Tahoma"/>
            <family val="2"/>
            <charset val="186"/>
          </rPr>
          <t>(tai skaitā darba devēja sociālais nodoklis)</t>
        </r>
      </text>
    </comment>
    <comment ref="I15" authorId="0">
      <text>
        <r>
          <rPr>
            <b/>
            <sz val="9"/>
            <color indexed="81"/>
            <rFont val="Tahoma"/>
            <family val="2"/>
            <charset val="186"/>
          </rPr>
          <t>Atbilstoši 03.05.2017. MK noteikumu Nr.239 18.1.punktam – būvizstrādājumu tiešajās izmaksās jāiekļauj:</t>
        </r>
        <r>
          <rPr>
            <i/>
            <sz val="9"/>
            <color indexed="81"/>
            <rFont val="Tahoma"/>
            <family val="2"/>
            <charset val="186"/>
          </rPr>
          <t xml:space="preserve"> ar būvdarbu izpildi saistīto būvizstrādājumu iegādes izmaksas, ieskaitot transporta izmaksas to nogādei līdz būvobjektam, sagādes izmaksas, būvizstrādājumu tirgus cenas, importa operāciju nodokļus, iepakojuma izmaksas (tai skaitā tā utilizēšanas izmaksas vai atpakaļnodošanas ieņēmumus), kā arī būvražošanas procesa zudumus un normēto izlietojumu</t>
        </r>
      </text>
    </comment>
    <comment ref="J15" authorId="0">
      <text>
        <r>
          <rPr>
            <b/>
            <sz val="9"/>
            <color indexed="81"/>
            <rFont val="Tahoma"/>
            <family val="2"/>
            <charset val="186"/>
          </rPr>
          <t xml:space="preserve">Atbilstoši 03.05.2017. MK noteikumu Nr.239 18.4.punktam –  tiešajās izmaksās jāiekļauj:  </t>
        </r>
        <r>
          <rPr>
            <i/>
            <sz val="9"/>
            <color indexed="81"/>
            <rFont val="Tahoma"/>
            <family val="2"/>
            <charset val="186"/>
          </rPr>
          <t>būvmašīnu, ierīču, mehānismu un palīgiekārtu nomas vai ekspluatācijas izdevumus, kā arī to nolietojumu (amortizācijas izmaksas).</t>
        </r>
      </text>
    </comment>
  </commentList>
</comments>
</file>

<file path=xl/comments4.xml><?xml version="1.0" encoding="utf-8"?>
<comments xmlns="http://schemas.openxmlformats.org/spreadsheetml/2006/main">
  <authors>
    <author>Inga Dimanta</author>
  </authors>
  <commentList>
    <comment ref="C14" authorId="0">
      <text>
        <r>
          <rPr>
            <b/>
            <sz val="9"/>
            <color indexed="81"/>
            <rFont val="Tahoma"/>
            <family val="2"/>
            <charset val="186"/>
          </rPr>
          <t>Ja lokālajā tāmē ir norādīta konkrēta ražotāja produkcija, pretendents, saskaņā ar Iepirkuma nolikumā noteikto kārtību, drīkst piedāvāt tās ekvivalentu.</t>
        </r>
      </text>
    </comment>
    <comment ref="H15" authorId="0">
      <text>
        <r>
          <rPr>
            <b/>
            <sz val="9"/>
            <color indexed="81"/>
            <rFont val="Tahoma"/>
            <family val="2"/>
            <charset val="186"/>
          </rPr>
          <t xml:space="preserve">Atbilstoši 03.05.2017. MK noteikumu Nr.239 19.punktam – darba algā jāiekļauj </t>
        </r>
        <r>
          <rPr>
            <i/>
            <sz val="9"/>
            <color indexed="81"/>
            <rFont val="Tahoma"/>
            <family val="2"/>
            <charset val="186"/>
          </rPr>
          <t xml:space="preserve">bruto darbaspēka izmaksas – darba algu, ietverot valsts noteiktos darba algas nodokļus un nodevas </t>
        </r>
        <r>
          <rPr>
            <sz val="9"/>
            <color indexed="81"/>
            <rFont val="Tahoma"/>
            <family val="2"/>
            <charset val="186"/>
          </rPr>
          <t>(tai skaitā darba devēja sociālais nodoklis)</t>
        </r>
      </text>
    </comment>
    <comment ref="I15" authorId="0">
      <text>
        <r>
          <rPr>
            <b/>
            <sz val="9"/>
            <color indexed="81"/>
            <rFont val="Tahoma"/>
            <family val="2"/>
            <charset val="186"/>
          </rPr>
          <t>Atbilstoši 03.05.2017. MK noteikumu Nr.239 18.1.punktam – būvizstrādājumu tiešajās izmaksās jāiekļauj:</t>
        </r>
        <r>
          <rPr>
            <i/>
            <sz val="9"/>
            <color indexed="81"/>
            <rFont val="Tahoma"/>
            <family val="2"/>
            <charset val="186"/>
          </rPr>
          <t xml:space="preserve"> ar būvdarbu izpildi saistīto būvizstrādājumu iegādes izmaksas, ieskaitot transporta izmaksas to nogādei līdz būvobjektam, sagādes izmaksas, būvizstrādājumu tirgus cenas, importa operāciju nodokļus, iepakojuma izmaksas (tai skaitā tā utilizēšanas izmaksas vai atpakaļnodošanas ieņēmumus), kā arī būvražošanas procesa zudumus un normēto izlietojumu</t>
        </r>
      </text>
    </comment>
    <comment ref="J15" authorId="0">
      <text>
        <r>
          <rPr>
            <b/>
            <sz val="9"/>
            <color indexed="81"/>
            <rFont val="Tahoma"/>
            <family val="2"/>
            <charset val="186"/>
          </rPr>
          <t xml:space="preserve">Atbilstoši 03.05.2017. MK noteikumu Nr.239 18.4.punktam –  tiešajās izmaksās jāiekļauj:  </t>
        </r>
        <r>
          <rPr>
            <i/>
            <sz val="9"/>
            <color indexed="81"/>
            <rFont val="Tahoma"/>
            <family val="2"/>
            <charset val="186"/>
          </rPr>
          <t>būvmašīnu, ierīču, mehānismu un palīgiekārtu nomas vai ekspluatācijas izdevumus, kā arī to nolietojumu (amortizācijas izmaksas).</t>
        </r>
      </text>
    </comment>
  </commentList>
</comments>
</file>

<file path=xl/comments5.xml><?xml version="1.0" encoding="utf-8"?>
<comments xmlns="http://schemas.openxmlformats.org/spreadsheetml/2006/main">
  <authors>
    <author>Inga Dimanta</author>
  </authors>
  <commentList>
    <comment ref="C14" authorId="0">
      <text>
        <r>
          <rPr>
            <b/>
            <sz val="9"/>
            <color indexed="81"/>
            <rFont val="Tahoma"/>
            <family val="2"/>
            <charset val="186"/>
          </rPr>
          <t>Ja lokālajā tāmē ir norādīta konkrēta ražotāja produkcija, pretendents, saskaņā ar Iepirkuma nolikumā noteikto kārtību, drīkst piedāvāt tās ekvivalentu.</t>
        </r>
      </text>
    </comment>
    <comment ref="H15" authorId="0">
      <text>
        <r>
          <rPr>
            <b/>
            <sz val="9"/>
            <color indexed="81"/>
            <rFont val="Tahoma"/>
            <family val="2"/>
            <charset val="186"/>
          </rPr>
          <t xml:space="preserve">Atbilstoši 03.05.2017. MK noteikumu Nr.239 19.punktam – darba algā jāiekļauj </t>
        </r>
        <r>
          <rPr>
            <i/>
            <sz val="9"/>
            <color indexed="81"/>
            <rFont val="Tahoma"/>
            <family val="2"/>
            <charset val="186"/>
          </rPr>
          <t xml:space="preserve">bruto darbaspēka izmaksas – darba algu, ietverot valsts noteiktos darba algas nodokļus un nodevas </t>
        </r>
        <r>
          <rPr>
            <sz val="9"/>
            <color indexed="81"/>
            <rFont val="Tahoma"/>
            <family val="2"/>
            <charset val="186"/>
          </rPr>
          <t>(tai skaitā darba devēja sociālais nodoklis)</t>
        </r>
      </text>
    </comment>
    <comment ref="I15" authorId="0">
      <text>
        <r>
          <rPr>
            <b/>
            <sz val="9"/>
            <color indexed="81"/>
            <rFont val="Tahoma"/>
            <family val="2"/>
            <charset val="186"/>
          </rPr>
          <t>Atbilstoši 03.05.2017. MK noteikumu Nr.239 18.1.punktam – būvizstrādājumu tiešajās izmaksās jāiekļauj:</t>
        </r>
        <r>
          <rPr>
            <i/>
            <sz val="9"/>
            <color indexed="81"/>
            <rFont val="Tahoma"/>
            <family val="2"/>
            <charset val="186"/>
          </rPr>
          <t xml:space="preserve"> ar būvdarbu izpildi saistīto būvizstrādājumu iegādes izmaksas, ieskaitot transporta izmaksas to nogādei līdz būvobjektam, sagādes izmaksas, būvizstrādājumu tirgus cenas, importa operāciju nodokļus, iepakojuma izmaksas (tai skaitā tā utilizēšanas izmaksas vai atpakaļnodošanas ieņēmumus), kā arī būvražošanas procesa zudumus un normēto izlietojumu</t>
        </r>
      </text>
    </comment>
    <comment ref="J15" authorId="0">
      <text>
        <r>
          <rPr>
            <b/>
            <sz val="9"/>
            <color indexed="81"/>
            <rFont val="Tahoma"/>
            <family val="2"/>
            <charset val="186"/>
          </rPr>
          <t xml:space="preserve">Atbilstoši 03.05.2017. MK noteikumu Nr.239 18.4.punktam –  tiešajās izmaksās jāiekļauj:  </t>
        </r>
        <r>
          <rPr>
            <i/>
            <sz val="9"/>
            <color indexed="81"/>
            <rFont val="Tahoma"/>
            <family val="2"/>
            <charset val="186"/>
          </rPr>
          <t>būvmašīnu, ierīču, mehānismu un palīgiekārtu nomas vai ekspluatācijas izdevumus, kā arī to nolietojumu (amortizācijas izmaksas).</t>
        </r>
      </text>
    </comment>
  </commentList>
</comments>
</file>

<file path=xl/comments6.xml><?xml version="1.0" encoding="utf-8"?>
<comments xmlns="http://schemas.openxmlformats.org/spreadsheetml/2006/main">
  <authors>
    <author>Inga Dimanta</author>
  </authors>
  <commentList>
    <comment ref="C14" authorId="0">
      <text>
        <r>
          <rPr>
            <b/>
            <sz val="9"/>
            <color indexed="81"/>
            <rFont val="Tahoma"/>
            <family val="2"/>
            <charset val="186"/>
          </rPr>
          <t>Ja lokālajā tāmē ir norādīta konkrēta ražotāja produkcija, pretendents, saskaņā ar Iepirkuma nolikumā noteikto kārtību, drīkst piedāvāt tās ekvivalentu.</t>
        </r>
      </text>
    </comment>
    <comment ref="H15" authorId="0">
      <text>
        <r>
          <rPr>
            <b/>
            <sz val="9"/>
            <color indexed="81"/>
            <rFont val="Tahoma"/>
            <family val="2"/>
            <charset val="186"/>
          </rPr>
          <t xml:space="preserve">Atbilstoši 03.05.2017. MK noteikumu Nr.239 19.punktam – darba algā jāiekļauj </t>
        </r>
        <r>
          <rPr>
            <i/>
            <sz val="9"/>
            <color indexed="81"/>
            <rFont val="Tahoma"/>
            <family val="2"/>
            <charset val="186"/>
          </rPr>
          <t xml:space="preserve">bruto darbaspēka izmaksas – darba algu, ietverot valsts noteiktos darba algas nodokļus un nodevas </t>
        </r>
        <r>
          <rPr>
            <sz val="9"/>
            <color indexed="81"/>
            <rFont val="Tahoma"/>
            <family val="2"/>
            <charset val="186"/>
          </rPr>
          <t>(tai skaitā darba devēja sociālais nodoklis)</t>
        </r>
      </text>
    </comment>
    <comment ref="I15" authorId="0">
      <text>
        <r>
          <rPr>
            <b/>
            <sz val="9"/>
            <color indexed="81"/>
            <rFont val="Tahoma"/>
            <family val="2"/>
            <charset val="186"/>
          </rPr>
          <t>Atbilstoši 03.05.2017. MK noteikumu Nr.239 18.1.punktam – būvizstrādājumu tiešajās izmaksās jāiekļauj:</t>
        </r>
        <r>
          <rPr>
            <i/>
            <sz val="9"/>
            <color indexed="81"/>
            <rFont val="Tahoma"/>
            <family val="2"/>
            <charset val="186"/>
          </rPr>
          <t xml:space="preserve"> ar būvdarbu izpildi saistīto būvizstrādājumu iegādes izmaksas, ieskaitot transporta izmaksas to nogādei līdz būvobjektam, sagādes izmaksas, būvizstrādājumu tirgus cenas, importa operāciju nodokļus, iepakojuma izmaksas (tai skaitā tā utilizēšanas izmaksas vai atpakaļnodošanas ieņēmumus), kā arī būvražošanas procesa zudumus un normēto izlietojumu</t>
        </r>
      </text>
    </comment>
    <comment ref="J15" authorId="0">
      <text>
        <r>
          <rPr>
            <b/>
            <sz val="9"/>
            <color indexed="81"/>
            <rFont val="Tahoma"/>
            <family val="2"/>
            <charset val="186"/>
          </rPr>
          <t xml:space="preserve">Atbilstoši 03.05.2017. MK noteikumu Nr.239 18.4.punktam –  tiešajās izmaksās jāiekļauj:  </t>
        </r>
        <r>
          <rPr>
            <i/>
            <sz val="9"/>
            <color indexed="81"/>
            <rFont val="Tahoma"/>
            <family val="2"/>
            <charset val="186"/>
          </rPr>
          <t>būvmašīnu, ierīču, mehānismu un palīgiekārtu nomas vai ekspluatācijas izdevumus, kā arī to nolietojumu (amortizācijas izmaksas).</t>
        </r>
      </text>
    </comment>
  </commentList>
</comments>
</file>

<file path=xl/comments7.xml><?xml version="1.0" encoding="utf-8"?>
<comments xmlns="http://schemas.openxmlformats.org/spreadsheetml/2006/main">
  <authors>
    <author>Inga Dimanta</author>
  </authors>
  <commentList>
    <comment ref="C14" authorId="0">
      <text>
        <r>
          <rPr>
            <b/>
            <sz val="9"/>
            <color indexed="81"/>
            <rFont val="Tahoma"/>
            <family val="2"/>
            <charset val="186"/>
          </rPr>
          <t>Ja lokālajā tāmē ir norādīta konkrēta ražotāja produkcija, pretendents, saskaņā ar Iepirkuma nolikumā noteikto kārtību, drīkst piedāvāt tās ekvivalentu.</t>
        </r>
      </text>
    </comment>
    <comment ref="H15" authorId="0">
      <text>
        <r>
          <rPr>
            <b/>
            <sz val="9"/>
            <color indexed="81"/>
            <rFont val="Tahoma"/>
            <family val="2"/>
            <charset val="186"/>
          </rPr>
          <t xml:space="preserve">Atbilstoši 03.05.2017. MK noteikumu Nr.239 19.punktam – darba algā jāiekļauj </t>
        </r>
        <r>
          <rPr>
            <i/>
            <sz val="9"/>
            <color indexed="81"/>
            <rFont val="Tahoma"/>
            <family val="2"/>
            <charset val="186"/>
          </rPr>
          <t xml:space="preserve">bruto darbaspēka izmaksas – darba algu, ietverot valsts noteiktos darba algas nodokļus un nodevas </t>
        </r>
        <r>
          <rPr>
            <sz val="9"/>
            <color indexed="81"/>
            <rFont val="Tahoma"/>
            <family val="2"/>
            <charset val="186"/>
          </rPr>
          <t>(tai skaitā darba devēja sociālais nodoklis)</t>
        </r>
      </text>
    </comment>
    <comment ref="I15" authorId="0">
      <text>
        <r>
          <rPr>
            <b/>
            <sz val="9"/>
            <color indexed="81"/>
            <rFont val="Tahoma"/>
            <family val="2"/>
            <charset val="186"/>
          </rPr>
          <t>Atbilstoši 03.05.2017. MK noteikumu Nr.239 18.1.punktam – būvizstrādājumu tiešajās izmaksās jāiekļauj:</t>
        </r>
        <r>
          <rPr>
            <i/>
            <sz val="9"/>
            <color indexed="81"/>
            <rFont val="Tahoma"/>
            <family val="2"/>
            <charset val="186"/>
          </rPr>
          <t xml:space="preserve"> ar būvdarbu izpildi saistīto būvizstrādājumu iegādes izmaksas, ieskaitot transporta izmaksas to nogādei līdz būvobjektam, sagādes izmaksas, būvizstrādājumu tirgus cenas, importa operāciju nodokļus, iepakojuma izmaksas (tai skaitā tā utilizēšanas izmaksas vai atpakaļnodošanas ieņēmumus), kā arī būvražošanas procesa zudumus un normēto izlietojumu</t>
        </r>
      </text>
    </comment>
    <comment ref="J15" authorId="0">
      <text>
        <r>
          <rPr>
            <b/>
            <sz val="9"/>
            <color indexed="81"/>
            <rFont val="Tahoma"/>
            <family val="2"/>
            <charset val="186"/>
          </rPr>
          <t xml:space="preserve">Atbilstoši 03.05.2017. MK noteikumu Nr.239 18.4.punktam –  tiešajās izmaksās jāiekļauj:  </t>
        </r>
        <r>
          <rPr>
            <i/>
            <sz val="9"/>
            <color indexed="81"/>
            <rFont val="Tahoma"/>
            <family val="2"/>
            <charset val="186"/>
          </rPr>
          <t>būvmašīnu, ierīču, mehānismu un palīgiekārtu nomas vai ekspluatācijas izdevumus, kā arī to nolietojumu (amortizācijas izmaksas).</t>
        </r>
      </text>
    </comment>
  </commentList>
</comments>
</file>

<file path=xl/comments8.xml><?xml version="1.0" encoding="utf-8"?>
<comments xmlns="http://schemas.openxmlformats.org/spreadsheetml/2006/main">
  <authors>
    <author>Inga Dimanta</author>
  </authors>
  <commentList>
    <comment ref="C14" authorId="0">
      <text>
        <r>
          <rPr>
            <b/>
            <sz val="9"/>
            <color indexed="81"/>
            <rFont val="Tahoma"/>
            <family val="2"/>
            <charset val="186"/>
          </rPr>
          <t>Ja lokālajā tāmē ir norādīta konkrēta ražotāja produkcija, pretendents, saskaņā ar Iepirkuma nolikumā noteikto kārtību, drīkst piedāvāt tās ekvivalentu.</t>
        </r>
      </text>
    </comment>
    <comment ref="H15" authorId="0">
      <text>
        <r>
          <rPr>
            <b/>
            <sz val="9"/>
            <color indexed="81"/>
            <rFont val="Tahoma"/>
            <family val="2"/>
            <charset val="186"/>
          </rPr>
          <t xml:space="preserve">Atbilstoši 03.05.2017. MK noteikumu Nr.239 19.punktam – darba algā jāiekļauj </t>
        </r>
        <r>
          <rPr>
            <i/>
            <sz val="9"/>
            <color indexed="81"/>
            <rFont val="Tahoma"/>
            <family val="2"/>
            <charset val="186"/>
          </rPr>
          <t xml:space="preserve">bruto darbaspēka izmaksas – darba algu, ietverot valsts noteiktos darba algas nodokļus un nodevas </t>
        </r>
        <r>
          <rPr>
            <sz val="9"/>
            <color indexed="81"/>
            <rFont val="Tahoma"/>
            <family val="2"/>
            <charset val="186"/>
          </rPr>
          <t>(tai skaitā darba devēja sociālais nodoklis)</t>
        </r>
      </text>
    </comment>
    <comment ref="I15" authorId="0">
      <text>
        <r>
          <rPr>
            <b/>
            <sz val="9"/>
            <color indexed="81"/>
            <rFont val="Tahoma"/>
            <family val="2"/>
            <charset val="186"/>
          </rPr>
          <t>Atbilstoši 03.05.2017. MK noteikumu Nr.239 18.1.punktam – būvizstrādājumu tiešajās izmaksās jāiekļauj:</t>
        </r>
        <r>
          <rPr>
            <i/>
            <sz val="9"/>
            <color indexed="81"/>
            <rFont val="Tahoma"/>
            <family val="2"/>
            <charset val="186"/>
          </rPr>
          <t xml:space="preserve"> ar būvdarbu izpildi saistīto būvizstrādājumu iegādes izmaksas, ieskaitot transporta izmaksas to nogādei līdz būvobjektam, sagādes izmaksas, būvizstrādājumu tirgus cenas, importa operāciju nodokļus, iepakojuma izmaksas (tai skaitā tā utilizēšanas izmaksas vai atpakaļnodošanas ieņēmumus), kā arī būvražošanas procesa zudumus un normēto izlietojumu</t>
        </r>
      </text>
    </comment>
    <comment ref="J15" authorId="0">
      <text>
        <r>
          <rPr>
            <b/>
            <sz val="9"/>
            <color indexed="81"/>
            <rFont val="Tahoma"/>
            <family val="2"/>
            <charset val="186"/>
          </rPr>
          <t xml:space="preserve">Atbilstoši 03.05.2017. MK noteikumu Nr.239 18.4.punktam –  tiešajās izmaksās jāiekļauj:  </t>
        </r>
        <r>
          <rPr>
            <i/>
            <sz val="9"/>
            <color indexed="81"/>
            <rFont val="Tahoma"/>
            <family val="2"/>
            <charset val="186"/>
          </rPr>
          <t>būvmašīnu, ierīču, mehānismu un palīgiekārtu nomas vai ekspluatācijas izdevumus, kā arī to nolietojumu (amortizācijas izmaksas).</t>
        </r>
      </text>
    </comment>
  </commentList>
</comments>
</file>

<file path=xl/comments9.xml><?xml version="1.0" encoding="utf-8"?>
<comments xmlns="http://schemas.openxmlformats.org/spreadsheetml/2006/main">
  <authors>
    <author>Inga Dimanta</author>
  </authors>
  <commentList>
    <comment ref="C14" authorId="0">
      <text>
        <r>
          <rPr>
            <b/>
            <sz val="9"/>
            <color indexed="81"/>
            <rFont val="Tahoma"/>
            <family val="2"/>
            <charset val="186"/>
          </rPr>
          <t>Ja lokālajā tāmē ir norādīta konkrēta ražotāja produkcija, pretendents, saskaņā ar Iepirkuma nolikumā noteikto kārtību, drīkst piedāvāt tās ekvivalentu.</t>
        </r>
      </text>
    </comment>
    <comment ref="H15" authorId="0">
      <text>
        <r>
          <rPr>
            <b/>
            <sz val="9"/>
            <color indexed="81"/>
            <rFont val="Tahoma"/>
            <family val="2"/>
            <charset val="186"/>
          </rPr>
          <t xml:space="preserve">Atbilstoši 03.05.2017. MK noteikumu Nr.239 19.punktam – darba algā jāiekļauj </t>
        </r>
        <r>
          <rPr>
            <i/>
            <sz val="9"/>
            <color indexed="81"/>
            <rFont val="Tahoma"/>
            <family val="2"/>
            <charset val="186"/>
          </rPr>
          <t xml:space="preserve">bruto darbaspēka izmaksas – darba algu, ietverot valsts noteiktos darba algas nodokļus un nodevas </t>
        </r>
        <r>
          <rPr>
            <sz val="9"/>
            <color indexed="81"/>
            <rFont val="Tahoma"/>
            <family val="2"/>
            <charset val="186"/>
          </rPr>
          <t>(tai skaitā darba devēja sociālais nodoklis)</t>
        </r>
      </text>
    </comment>
    <comment ref="I15" authorId="0">
      <text>
        <r>
          <rPr>
            <b/>
            <sz val="9"/>
            <color indexed="81"/>
            <rFont val="Tahoma"/>
            <family val="2"/>
            <charset val="186"/>
          </rPr>
          <t>Atbilstoši 03.05.2017. MK noteikumu Nr.239 18.1.punktam – būvizstrādājumu tiešajās izmaksās jāiekļauj:</t>
        </r>
        <r>
          <rPr>
            <i/>
            <sz val="9"/>
            <color indexed="81"/>
            <rFont val="Tahoma"/>
            <family val="2"/>
            <charset val="186"/>
          </rPr>
          <t xml:space="preserve"> ar būvdarbu izpildi saistīto būvizstrādājumu iegādes izmaksas, ieskaitot transporta izmaksas to nogādei līdz būvobjektam, sagādes izmaksas, būvizstrādājumu tirgus cenas, importa operāciju nodokļus, iepakojuma izmaksas (tai skaitā tā utilizēšanas izmaksas vai atpakaļnodošanas ieņēmumus), kā arī būvražošanas procesa zudumus un normēto izlietojumu</t>
        </r>
      </text>
    </comment>
    <comment ref="J15" authorId="0">
      <text>
        <r>
          <rPr>
            <b/>
            <sz val="9"/>
            <color indexed="81"/>
            <rFont val="Tahoma"/>
            <family val="2"/>
            <charset val="186"/>
          </rPr>
          <t xml:space="preserve">Atbilstoši 03.05.2017. MK noteikumu Nr.239 18.4.punktam –  tiešajās izmaksās jāiekļauj:  </t>
        </r>
        <r>
          <rPr>
            <i/>
            <sz val="9"/>
            <color indexed="81"/>
            <rFont val="Tahoma"/>
            <family val="2"/>
            <charset val="186"/>
          </rPr>
          <t>būvmašīnu, ierīču, mehānismu un palīgiekārtu nomas vai ekspluatācijas izdevumus, kā arī to nolietojumu (amortizācijas izmaksas).</t>
        </r>
      </text>
    </comment>
  </commentList>
</comments>
</file>

<file path=xl/sharedStrings.xml><?xml version="1.0" encoding="utf-8"?>
<sst xmlns="http://schemas.openxmlformats.org/spreadsheetml/2006/main" count="1047" uniqueCount="404">
  <si>
    <t>APSTIPRINU</t>
  </si>
  <si>
    <t>(pasūtītāja paraksts un tā atšifrējums)</t>
  </si>
  <si>
    <t>Z.v.</t>
  </si>
  <si>
    <t>Objekta nosaukums</t>
  </si>
  <si>
    <t>Kopā</t>
  </si>
  <si>
    <t>PVN 21%</t>
  </si>
  <si>
    <t>Sastādīja:</t>
  </si>
  <si>
    <t>(paraksts un tā atšifrējums, amats, uzņēmuma nosaukums, datums)</t>
  </si>
  <si>
    <t>Sertifikāta Nr.:</t>
  </si>
  <si>
    <t>Tāme sastādīta</t>
  </si>
  <si>
    <t>Nr.p.k.</t>
  </si>
  <si>
    <t>KOPĀ</t>
  </si>
  <si>
    <t>Pārbaudīja:</t>
  </si>
  <si>
    <t>Kods</t>
  </si>
  <si>
    <t>Darba nosaukums</t>
  </si>
  <si>
    <t>Mērvienība</t>
  </si>
  <si>
    <t>Daudzums</t>
  </si>
  <si>
    <t>Vienības izmaksas</t>
  </si>
  <si>
    <t>Kopā uz visu apjomu</t>
  </si>
  <si>
    <t>Kopējā darbietilpība, c/h</t>
  </si>
  <si>
    <t>Kods, tāmes Nr.</t>
  </si>
  <si>
    <t>Tai skaitā</t>
  </si>
  <si>
    <t>Darbietilpība c/h</t>
  </si>
  <si>
    <t>Virsizdevumi (%)</t>
  </si>
  <si>
    <t>t.sk.darba aizsardzība</t>
  </si>
  <si>
    <t>Peļņa (%)</t>
  </si>
  <si>
    <t>Pavisam KOPĀ:</t>
  </si>
  <si>
    <t>1.</t>
  </si>
  <si>
    <t>Kopā ar PVN</t>
  </si>
  <si>
    <t xml:space="preserve"> BŪVNIECĪBAS KOPTĀME</t>
  </si>
  <si>
    <t>LOKĀLĀ TĀME Nr.</t>
  </si>
  <si>
    <r>
      <rPr>
        <i/>
        <sz val="11"/>
        <color rgb="FFC00000"/>
        <rFont val="Times New Roman"/>
        <family val="1"/>
        <charset val="186"/>
      </rPr>
      <t xml:space="preserve">Nekodēti darbu apjomi, </t>
    </r>
    <r>
      <rPr>
        <b/>
        <i/>
        <sz val="11"/>
        <color rgb="FFC00000"/>
        <rFont val="Times New Roman"/>
        <family val="1"/>
        <charset val="186"/>
      </rPr>
      <t xml:space="preserve">izmantojami piedāvājuma </t>
    </r>
    <r>
      <rPr>
        <b/>
        <i/>
        <u/>
        <sz val="11"/>
        <color rgb="FFC00000"/>
        <rFont val="Times New Roman"/>
        <family val="1"/>
        <charset val="186"/>
      </rPr>
      <t>sagatavošanas procesam.</t>
    </r>
  </si>
  <si>
    <t>(būvdarba veids vai konstruktīvā elementa nosaukums)</t>
  </si>
  <si>
    <t>Būvdarbu veids vai konstruktīvā elementa nosaukums</t>
  </si>
  <si>
    <t>Tāmes izmaksas</t>
  </si>
  <si>
    <t>būvizstrādājumi</t>
  </si>
  <si>
    <t>mehānismi</t>
  </si>
  <si>
    <t>darba alga</t>
  </si>
  <si>
    <t>Objekta izmaksas (euro)</t>
  </si>
  <si>
    <t>Tāme sastādīta:</t>
  </si>
  <si>
    <t>20___.gada ___._________________</t>
  </si>
  <si>
    <t>Par kopējo summu (euro)</t>
  </si>
  <si>
    <r>
      <t xml:space="preserve">03.05.2017. MK noteikumu Nr.239 </t>
    </r>
    <r>
      <rPr>
        <i/>
        <u/>
        <sz val="8"/>
        <rFont val="Times New Roman"/>
        <family val="1"/>
        <charset val="186"/>
      </rPr>
      <t>6.pielikums</t>
    </r>
    <r>
      <rPr>
        <i/>
        <sz val="8"/>
        <rFont val="Times New Roman"/>
        <family val="1"/>
        <charset val="186"/>
      </rPr>
      <t xml:space="preserve">
</t>
    </r>
  </si>
  <si>
    <r>
      <t xml:space="preserve">03.05.2017. MK noteikumu Nr.239 </t>
    </r>
    <r>
      <rPr>
        <i/>
        <u/>
        <sz val="8"/>
        <rFont val="Times New Roman"/>
        <family val="1"/>
        <charset val="186"/>
      </rPr>
      <t>7.pielikums</t>
    </r>
  </si>
  <si>
    <r>
      <t xml:space="preserve">03.05.2017. MK noteikumu Nr.239 </t>
    </r>
    <r>
      <rPr>
        <i/>
        <u/>
        <sz val="8"/>
        <rFont val="Times New Roman"/>
        <family val="1"/>
        <charset val="186"/>
      </rPr>
      <t>5.pielikums</t>
    </r>
  </si>
  <si>
    <t>(būvdarbu veids vai konstruktīvā elementa nosaukums)</t>
  </si>
  <si>
    <t>euro</t>
  </si>
  <si>
    <t>Būvdarbu nosaukums</t>
  </si>
  <si>
    <t>laika norma (c/h)</t>
  </si>
  <si>
    <t>kopā</t>
  </si>
  <si>
    <t>darbietilpība (c/h)</t>
  </si>
  <si>
    <t>summa</t>
  </si>
  <si>
    <r>
      <t xml:space="preserve">TIEŠĀS IZMAKSAS KOPĀ, 
</t>
    </r>
    <r>
      <rPr>
        <i/>
        <sz val="12"/>
        <rFont val="Times New Roman"/>
        <family val="1"/>
        <charset val="186"/>
      </rPr>
      <t>t. sk. darba devēja sociālais nodoklis (%)</t>
    </r>
  </si>
  <si>
    <r>
      <t xml:space="preserve">Piezīme. * Aile aizpildāma, ja būvdarbu iedalījums veikts saskaņā ar 2017.gada 3.maija Ministra kabineta (MK) noteikumu Nr.239 </t>
    </r>
    <r>
      <rPr>
        <i/>
        <u/>
        <sz val="10"/>
        <rFont val="Times New Roman"/>
        <family val="1"/>
        <charset val="186"/>
      </rPr>
      <t>1. pielikumu</t>
    </r>
    <r>
      <rPr>
        <i/>
        <sz val="10"/>
        <rFont val="Times New Roman"/>
        <family val="1"/>
        <charset val="186"/>
      </rPr>
      <t>.</t>
    </r>
  </si>
  <si>
    <r>
      <t>darba samaksas likme</t>
    </r>
    <r>
      <rPr>
        <b/>
        <sz val="10"/>
        <rFont val="Times New Roman"/>
        <family val="1"/>
        <charset val="186"/>
      </rPr>
      <t>*</t>
    </r>
    <r>
      <rPr>
        <sz val="10"/>
        <rFont val="Times New Roman"/>
        <family val="1"/>
        <charset val="186"/>
      </rPr>
      <t xml:space="preserve"> </t>
    </r>
    <r>
      <rPr>
        <i/>
        <sz val="10"/>
        <rFont val="Times New Roman"/>
        <family val="1"/>
        <charset val="186"/>
      </rPr>
      <t>(euro/h)</t>
    </r>
  </si>
  <si>
    <t>gb.</t>
  </si>
  <si>
    <t>m2</t>
  </si>
  <si>
    <t>m</t>
  </si>
  <si>
    <t>m3</t>
  </si>
  <si>
    <t>KOPSAVILKUMA APRĒĶINS</t>
  </si>
  <si>
    <t>Trases nospraušana</t>
  </si>
  <si>
    <t>Objekta nosaukums: Brīvdabas sporta un aktīvās atpūtas centrs Zirgu salā, Liepājā, 2.kārta</t>
  </si>
  <si>
    <t>Būves nosaukums: Brīvdabas sporta un aktīvās atpūtas centrs Zirgu salā, Liepājā, 2.kārta</t>
  </si>
  <si>
    <t>Objekta adrese:  Zirgu sala 2 (kad.apz. 1700 025 0001); Zirgu sala (kad.apz. 1700 025 0002); Ezermalas iela (kad.apz. 1700 022 0137)</t>
  </si>
  <si>
    <t>Pasūtījuma Nr. LPP2018/165</t>
  </si>
  <si>
    <t>Brīvdabas sporta un aktīvās atpūtas centrs Zirgu salā, Liepājā, 2.kārta</t>
  </si>
  <si>
    <t>Tāme sastādīta 2018.gada tirgus cenās, pamatojoties uz projekta risinājumiem un rasējumiem.</t>
  </si>
  <si>
    <t>SAGATAVOŠANAS DARBI</t>
  </si>
  <si>
    <t>Teritorijas uzmērīšana un nospraušana</t>
  </si>
  <si>
    <t>kpl</t>
  </si>
  <si>
    <t>Ceļa zīmes Nr.302 un Nr.849 ar balstu pārcelšana</t>
  </si>
  <si>
    <t>Grants un šķembu seguma demontāža, hvid=15cm ar vecā materiāla aizvešanu uz Pasūtītāja norādītu atbērtni</t>
  </si>
  <si>
    <t>m²</t>
  </si>
  <si>
    <t>ZEMES DARBI</t>
  </si>
  <si>
    <t>Rezerves caurules izbūve AS "Sadales tīkls" kabeļiem, 750N, d=110</t>
  </si>
  <si>
    <t>Augu zemes noņemšana, hvid=20 cm, lieko grunti aizvedot uz būvuzņēmēja norādīto atbērtni</t>
  </si>
  <si>
    <t>Zāliena ierīkošana, atvestās auglīgās augsnes ielabošana ar pievestu organisko un minerālo mēslojumu, zāliena ierīkošana ar veltņošanu 15 cm dziļumā vienlaidus zonā. Zālienam izmantot sēklu maisījumu "Apzaļumotājs"- sastāvs: 15% Pļavas skarene, 15% Ganību airene, 70% Sarkanā auzene (divu veidu - stīgojošā un cerojošā), izsējas norma 1kg/30m², iespējams izmantot ekvivalentu zāliena sēklu maisījumu.</t>
  </si>
  <si>
    <t>Zāliena ierīkošana, atvestās auglīgās augsnes ielabošana ar pievestu organisko un minerālo mēslojumu, zāliena ierīkošana ar veltņošanu 15 cm dziļumā vienlaidus zonā. Zālienam izmantot sēklu maisījumu "Nasing Spešl"- sastāvs:Baltais āboliņs 5%, Sarkanais āboliņš 13%, Timotiņš 15%, Pļavas skarene 5%, Sarkanā auzene 5%, Pļavas auzene 21%, Viengadīgā airene 36%, izsējas norma  1kg/225-250 m² (40-45 kg/ha), iespējams izmantot ekvivalentu zāliena sēklu maisījumu.</t>
  </si>
  <si>
    <t>Ierakuma izbūve zāliena ierīkošanai, izrakto grunti aizvedot uz būvuzņēmēja atbērtni</t>
  </si>
  <si>
    <t>Esoša grāvja aizbēršana ar uzbēruma grunti atbilstoši "Ceļu secifikācijām 2017"</t>
  </si>
  <si>
    <t>Uzbēruma izveide ar grunti, kas atbilstoša  "Ceļu secifikācijām 2017"</t>
  </si>
  <si>
    <t>TERITORIJAS SEGUMU IZBŪVE</t>
  </si>
  <si>
    <t>Blietētu šķembu seguma izbūve laukumam</t>
  </si>
  <si>
    <t xml:space="preserve">Minerālmateriālu maisījuma 0/32s ,N III, 15cm biezumā </t>
  </si>
  <si>
    <t>APRĪKOJUMS UN LABIEKĀRTOJUMS</t>
  </si>
  <si>
    <t>Labiekārtojuma elementu izbūve</t>
  </si>
  <si>
    <t>Atkritumu konteinera nožogojums, uzstādīšana betona pamatos atbilstoši TS sadaļas pielikumam Nr.10 vai ekvivalents</t>
  </si>
  <si>
    <t>Teritorijas taktilās kartes izgatavošana no alumīnija kompozīta,biezums 3mm, izmēri 1x1m (izmērs var tikt precizēts izgatavošanas procesā), iekļaujot balsta stiprinājumus, betonēšanas darbus, maketēšanas darbus un citus neuzskaitītus materiālus un stiprinājumus</t>
  </si>
  <si>
    <t>APSTĀDĪJUMI</t>
  </si>
  <si>
    <t>Zemes darbi</t>
  </si>
  <si>
    <t>Auglīgās augsnes (pievestas) ielabošana ar pievestu organisko un minerālo mēslojumu, apstādījumu dobju ierīkošana (Dobe Nr.15) h(vid)=30cm dziļumā vienlaidus zonā)</t>
  </si>
  <si>
    <t>Ziemciešu piegāde un stādīšana ar rokām</t>
  </si>
  <si>
    <t>Calamagrostis x acutiflora 'Karl Foester' - asziedu ciesa šķ., konteinera izmērs - P13</t>
  </si>
  <si>
    <t>Miscanthus sinensis 'Kleine Silberspinne' - Ķīnas miskante šķ., konteinera izmērs - C2</t>
  </si>
  <si>
    <t>KOKA TERASES KONSTRUKCIJAS IZBŪVE, ATBILSTOŠI RASĒJUMAM TS-7.1</t>
  </si>
  <si>
    <t>KOKA KĀPŅU KONSTRUKCIJAS IZBŪVE, ATBILSTOŠI RASĒJUMAM TS-7.2</t>
  </si>
  <si>
    <t>KOKA LAIPAS NR.1 KONSTRUKCIJAS IZBŪVE, ATBILSTOŠI RASĒJUMAM TS-7.3</t>
  </si>
  <si>
    <t>KOKA LAIPAS NR.2 KONSTRUKCIJAS IZBŪVE, ATBILSTOŠI RASĒJUMAM TS-7.4</t>
  </si>
  <si>
    <t>KOKA LAIPAS NR.3 KONSTRUKCIJAS IZBŪVE, ATBILSTOŠI RASĒJUMAM TS-7.5</t>
  </si>
  <si>
    <t>Teritorijas sadaļa</t>
  </si>
  <si>
    <t>Ūdensapgāde un kanalizācija, ārējie tīkli</t>
  </si>
  <si>
    <t>Ūdensapgāde Ū1</t>
  </si>
  <si>
    <t>PEH caurule ūdensvadam, De63x3,8 montāžas darbi, t.sk. veidgabali, armatūra, čaulas, PN10, montāža</t>
  </si>
  <si>
    <t>PEH caurule ūdensvadam, De40x3.7 montāžas darbi, t.sk. veidgabali, armatūra, PN12.5</t>
  </si>
  <si>
    <t>PEH caurule ūdensvadam, De25x2.3 montāžas darbi, t.sk. veidgabali, armatūra, PN12.5</t>
  </si>
  <si>
    <t>Siltinājums ap cauruļvadu De63</t>
  </si>
  <si>
    <t>Ievads ēkā, tai skaitā aizsargčaula, montāža</t>
  </si>
  <si>
    <t>kpl.</t>
  </si>
  <si>
    <t>Atzara mezgls U1-7</t>
  </si>
  <si>
    <t>Ķeta trejgabals Dn100/65, atloku</t>
  </si>
  <si>
    <t>Pazemes tipa, ķeta aizbīdnis D100, komplektā ar teleskopisku, četrkantīgu aizbīdņa pagarinātājkātu un peldošā tipa kapi Pn=40t ar iekšējo diametru&gt;200 mm, un betona gredzenu d600 ar kapi</t>
  </si>
  <si>
    <t>Pazemes tipa, ķeta aizbīdnis D65, komplektā ar teleskopisku, četrkantīgu aizbīdņa pagarinātājkātu un peldošā tipa kapi Pn=40t ar iekšējo diametru&gt;200 mm, un betona gredzenu d600 ar kapi</t>
  </si>
  <si>
    <t xml:space="preserve">Peldošā tipa kapju lūka, tai jāatbilst EN 124 prasībām, iekšējais diametrs ne mazāks par 160 mm, materiāls - kaļamais ķets, slodzes klase - D400 (40t), kapes vākam jābūt ar pilno EPDM blīvgumiju </t>
  </si>
  <si>
    <t>Materiāla adapteris Dn100/100</t>
  </si>
  <si>
    <t>Savienojums Dn150/150, Ķets, atloku</t>
  </si>
  <si>
    <t>Savienojums D65/De63</t>
  </si>
  <si>
    <t>Betona balsti un pamatnes</t>
  </si>
  <si>
    <t>gab.</t>
  </si>
  <si>
    <t>Atzara mezgls U1-3</t>
  </si>
  <si>
    <t>Ķeta trejgabals D65/65, atloku</t>
  </si>
  <si>
    <t>Materiāla adapteris Dn65/65</t>
  </si>
  <si>
    <t>Materiāla adapteris Dn40/40</t>
  </si>
  <si>
    <t>Materiāla adapteris Dn25/25</t>
  </si>
  <si>
    <t>Diametra pāreja De63/40</t>
  </si>
  <si>
    <t>Diametra pāreja De63/32</t>
  </si>
  <si>
    <t>Diametra pāreja De32/25</t>
  </si>
  <si>
    <t>Savienojums De25</t>
  </si>
  <si>
    <t>Līkums 90 grādi, De25</t>
  </si>
  <si>
    <t>Ūdens mērītāja kameras montāža, tai skaitā aprīkojums, pieslēgumi, stiprinājumi, savienojumi, aizbīdņi, balsti, ievadi</t>
  </si>
  <si>
    <t>Tranšeju un būvbedru rakšana, ietverot grunts pagaidu uzglabāšanu, būvbedru aizbēršanu, grunts maiņa, kā arī grunts noblīvēšanu pa slāņiem un ar to saistītie darbi (Liekās izraktās grunts transportēšana uz atbērtni un utilizācija (atbērtni nodrošina izpildītājs) - ja liekās izraktās grunts sastāvs atbilst nepieciešamajam izmantošanas mērķim, tad to var izmantot atkārtoti (nesatur būvgružus, akmeņus un citus elementus, granulometriskais sastāvs pieļauj blīvējuma pakāpi &gt;95)</t>
  </si>
  <si>
    <t>Smilts pamatnes ierīkošanai zem cauruļvadiem, skatakām</t>
  </si>
  <si>
    <t>Smilts apbēruma veidošana ap cauruļvadiem, skatakām</t>
  </si>
  <si>
    <t>Zālāja seguma noņemšana un pastāvīgā seguma atjaunošana</t>
  </si>
  <si>
    <t>Asfalta seguma noņemšana un pastāvīgā seguma atjaunošana</t>
  </si>
  <si>
    <t>Šķembu seguma noņemšana un pastāvīgā seguma atjaunošana</t>
  </si>
  <si>
    <t>Grants seguma noņemšana un pastāvīgā seguma atjaunošana</t>
  </si>
  <si>
    <t>Ūdensvada dezinfekcija un hidrauliskā pārbaude</t>
  </si>
  <si>
    <t>Vairogi tranšeju sienu nostiprināšanai</t>
  </si>
  <si>
    <t>Uzmērīšanas un trasu nospraušanas darbi</t>
  </si>
  <si>
    <t>Gruntsūdens līmeņa pazemināšana ar adatfiltriem rakšanas zonā</t>
  </si>
  <si>
    <t>Saimnieciskā kanalizācija K1</t>
  </si>
  <si>
    <t>PP kanalizācijas caurule De200 SN8, montāža tranšejā, montāžas darbi, t.sk.veidgabali, saslēgumi, čaulas</t>
  </si>
  <si>
    <t>PP kanalizācijas caurule De160 SN8, montāža tranšejā, montāžas darbi, t.sk.veidgabali, saslēgumi</t>
  </si>
  <si>
    <t>PP kanalizācijas caurule De110 SN9, montāža tranšejā, montāžas darbi, t.sk.veidgabali, saslēgumi</t>
  </si>
  <si>
    <t>Pieslēgums  iepriekšprojektētajā akā,t.sk.veidgabali, saslēgumi</t>
  </si>
  <si>
    <t>Siltinājums ap cauruļvadu De200</t>
  </si>
  <si>
    <t>Plastmasas skataka DN400, H=0.99-2.10m ar gofrēto akas korpusu, pamatni, apbetonējumu 0.25m3, blīvslēgu, teleskopisko cauruli, vāku un atbilstoša diametra, augstuma un leņķa pievienojumiem, tai skaitā pamatnes, apbetonējumi, blīvslēgi un aizsarcaurules  izbūve zālājā</t>
  </si>
  <si>
    <t>Plastmasas skataka DN400, H=1.06-1,45m ar gofrēto akas korpusu, pamatni, apbetonējumu 0.25m3, blīvslēgu, teleskopisko cauruli, vāku un atbilstoša diametra, augstuma un leņķa pievienojumiem, tai skaitā pamatnes, apbetonējumi, blīvslēgi un aizsarcaurules  izbūve grants segumā</t>
  </si>
  <si>
    <t>Cauruļu TV inspekcija un tīklu skalošana</t>
  </si>
  <si>
    <t>Betona balsti, pamatnes</t>
  </si>
  <si>
    <t xml:space="preserve"> Plastmasas Čaula De250 ap cauruļvadu De110</t>
  </si>
  <si>
    <t xml:space="preserve">Asfalta seguma noņemšana un pastāvīgā seguma atjaunošana </t>
  </si>
  <si>
    <t>Bruģa seguma noņemšana un pastāvīgā seguma atjaunošana</t>
  </si>
  <si>
    <t>1</t>
  </si>
  <si>
    <t>6</t>
  </si>
  <si>
    <t>7</t>
  </si>
  <si>
    <t>33</t>
  </si>
  <si>
    <t>Ūdensapgāde un kanalizācija, iekšējie tīkli</t>
  </si>
  <si>
    <t>Iekšējā apvienotā aukstā ūdensapgāde (U1)</t>
  </si>
  <si>
    <t>Plastmasas iekšējā ūdensvada caurule De 25, tai skaitā montāža un visi nepieciešami materiāli</t>
  </si>
  <si>
    <t>Plastmasas iekšējā ūdensvada caurule De 20, tai skaitā montāža un visi nepieciešami materiāli</t>
  </si>
  <si>
    <t>Plastmasas iekšējā ūdensvada caurule De 15, tai skaitā montāža un visi nepieciešami materiāli</t>
  </si>
  <si>
    <t>Kondensāta un siltumizolācija cauruļvadam  De25 (minerālvates cauruļvadu izolācijas čaula ar folijas pārklājumu) B 40 mm, tai skaitā montāža un visi nepieciešami materiāli</t>
  </si>
  <si>
    <t>Kondensāta un siltumizolācija cauruļvadam  De20 (minerālvates cauruļvadu izolācijas čaula ar folijas pārklājumu) B 40 mm, tai skaitā montāža un visi nepieciešami materiāli</t>
  </si>
  <si>
    <t>Aizbīdnis diam.25, tai skaitā montāža un visi nepieciešami materiāli</t>
  </si>
  <si>
    <t>Aizbīdnis diam.20, tai skaitā montāža un visi nepieciešami materiāli</t>
  </si>
  <si>
    <t>Laistīšanas krāns De20, siltinātā nišā, tai skaitā montāža un visi nepieciešami materiāli</t>
  </si>
  <si>
    <t>Šķērsojuma mezgls (aizsargčaula, manžete), tai skaitā montāža un visi nepieciešami materiāli</t>
  </si>
  <si>
    <t>Pieslēgums pie plūsmas sildītāja</t>
  </si>
  <si>
    <t>Kompensācijas elements</t>
  </si>
  <si>
    <t>Cauruļvada stiprinājumi</t>
  </si>
  <si>
    <t>Savienojumi, pagriezieni, škērsojumi, pārejas, sastiprinājumi u.c. Montāžas elementi</t>
  </si>
  <si>
    <t>Pieslēgums pie ievada ēkā, tai skaitā montāža un visi nepieciešami materiāli</t>
  </si>
  <si>
    <t>Pieslēgums pie izlietnes. Tai skaitā noslēgkrāns, tai skaitā montāža un visi nepieciešami materiāli</t>
  </si>
  <si>
    <t>Pieslēgums pie skalojamās kastes. Tai skaitā noslēgkrāns</t>
  </si>
  <si>
    <t>Pieslēgums pie laistīšanas krāna telpā. Tai skaitā noslēgkrāns</t>
  </si>
  <si>
    <t>Pieslēgums pie āra laistīšanas krāna. Tai skaitā noslēgkrāns, tai skaitā montāža un visi nepieciešami materiāli</t>
  </si>
  <si>
    <t>daudzplūsmas sildītājs, stiprināms pie sienas, 6.0kw,, tai skaitā montāža un visi nepieciešami materiāli</t>
  </si>
  <si>
    <t>Iekšējā karstā ūdensapgāde T3, T4</t>
  </si>
  <si>
    <t>Plastmasas iekšējā ūdensvada caurule De 20 (T3), tai skaitā montāža un visi nepieciešami materiāli</t>
  </si>
  <si>
    <t>Plastmasas iekšējā ūdensvada caurule De 15 (T4), tai skaitā montāža un visi nepieciešami materiāli</t>
  </si>
  <si>
    <t>Aizbīdnis diam. 20, tai skaitā montāža un visi nepieciešami materiāli</t>
  </si>
  <si>
    <t>Pieslēgums pie plūsmas sildītāja, tai skaitā montāža un visi nepieciešami materiāli</t>
  </si>
  <si>
    <t>Pieslēgums pie laistīšanas krāna telpā. Tai skaitā noslēgkrāns, tai skaitā montāža un visi nepieciešami materiāli</t>
  </si>
  <si>
    <t>PVC kanalizācijas caurule De 110, tai skaitā montāža un visi nepieciešami materiāli</t>
  </si>
  <si>
    <t xml:space="preserve">PVC kanalizācijas caurule De 50, tai skaitā montāža un visi nepieciešami materiāli </t>
  </si>
  <si>
    <t xml:space="preserve">Siltinājums ap caruļvadu De 110, tai skaitā montāža un visi nepieciešami materiāli </t>
  </si>
  <si>
    <t>Plastmasas čaula, tai skaitā montāža un visi nepieciešami materiāli</t>
  </si>
  <si>
    <t>PVC gala noslēgtapa De 110, tai skaitā montāža un visi nepieciešami materiāli</t>
  </si>
  <si>
    <t>Šķērsojuma mezgls (aizsargčaula, manžete)</t>
  </si>
  <si>
    <t>Savienojumi, pagriezieni, škērsojumi, pārejas, sastiprinājumi, ugunsdrošās putas, manžetes u.c. Montāžas elementi</t>
  </si>
  <si>
    <t>Pieslēgums pie izvada no ēkas, tai skaitā montāža un visi nepieciešami materiāli</t>
  </si>
  <si>
    <t>Pieslēgums pie izlietnes, tai skaitā sifons, tai skaitā montāža un visi nepieciešami materiāli</t>
  </si>
  <si>
    <t>Pieslēgums pie klozetpoda, tai skaitā WC līkums, tai skaitā montāža un visi nepieciešami materiāli</t>
  </si>
  <si>
    <t>Pieslēgums pie trapa, tai skaitā sifons, tai skaitā montāža un visi nepieciešami materiāli</t>
  </si>
  <si>
    <t>Revīzija De110 uz stāvvada, tai skaitā montāža un visi nepieciešami materiāli</t>
  </si>
  <si>
    <t>Traps De110, grīdā, tai skaitā montāža un visi nepieciešami materiāli</t>
  </si>
  <si>
    <t>Iekārtas</t>
  </si>
  <si>
    <t>Keramikas klozetpods (komplektā ar ar cieto duraplasta vāku, metāla eņģēm. Ūdens pievads skalojamai kastei . Universāls izvads.) piemēram "Eurovit" vai ekvivalents</t>
  </si>
  <si>
    <t>Keramikas izlietne (komplektā  - ar pārplūdik kājas, sifonu  ), piemēram " Eurovit 55cm"  vai ekvivalents</t>
  </si>
  <si>
    <t>Jaucejkrāns Ceraplan III, izlietnei, hroms  vai ekvivalents</t>
  </si>
  <si>
    <t>4</t>
  </si>
  <si>
    <t>5</t>
  </si>
  <si>
    <t>20</t>
  </si>
  <si>
    <t>21</t>
  </si>
  <si>
    <t>22</t>
  </si>
  <si>
    <t>30</t>
  </si>
  <si>
    <t>Elektroapgāde, ārējie tīkli</t>
  </si>
  <si>
    <t>Apgaismojuma un elektroapgādes tīkli 2.kārta</t>
  </si>
  <si>
    <t>Kabeļa NYY-J 3x2.5 (DRAKA) montāža, ievilkšana, dzīslu apdare, stiprināšana ieskaitot visus nepieciešamos darbus un materiālus</t>
  </si>
  <si>
    <t>Kabeļa  aizsargcaurules FHs-UV-0H (EVOEL 32, Evopipes) montāža, stiprināšana ieskaitot visus nepieciešamos darbus un materiālus</t>
  </si>
  <si>
    <t>Caurumu aizblīvēšana ar ugunsizturīgu materiālu</t>
  </si>
  <si>
    <t>Apgaismojuma pieslēgšana</t>
  </si>
  <si>
    <t>Spaiļu komplekts SV15</t>
  </si>
  <si>
    <t>gb</t>
  </si>
  <si>
    <t>ELT (zibensaizsardzība)</t>
  </si>
  <si>
    <t>Tranšejas rakšana, aizbēršana ar blietēšanu</t>
  </si>
  <si>
    <t>Apaļstieples montāža uz jumta, ieskaitot visus nepieciešamos darbus un materiālus</t>
  </si>
  <si>
    <t>Alumīnija apaļstieple puscieta Al Ø8</t>
  </si>
  <si>
    <t>Stieples savienojums, multiklemme Ø8-10 (100.gab)</t>
  </si>
  <si>
    <t>iepak.</t>
  </si>
  <si>
    <t>Pieslēgumspaile ūdens notekai, metāla elementiem Ø8-10</t>
  </si>
  <si>
    <t>Stieples turētājs uz jumta Ø8-10</t>
  </si>
  <si>
    <t>Zibensuztvērēju montāža, ieskaitot visus nepieciešamos darbus un materiālus</t>
  </si>
  <si>
    <t>Zibens uztvērējstienis Al Ø16 h=1500 ar pamatni</t>
  </si>
  <si>
    <t>Stieples savienojuma klemme Ø8/16</t>
  </si>
  <si>
    <t>Zibens uztvērējstieņa turētājs</t>
  </si>
  <si>
    <t>Apaļstieples montāža pie sienām, ieskaitot visus nepieciešamos darbus un materiālus</t>
  </si>
  <si>
    <t>Stieples turētājs pie sienas Ø8</t>
  </si>
  <si>
    <t>Mērījumu, savienojuma klemme Ø8-10</t>
  </si>
  <si>
    <t>Izolēts zemējuma izvads Ø10 L=1500</t>
  </si>
  <si>
    <t>Pieslēgumspaile pie zem. stieņa 30x3,5/Ø20</t>
  </si>
  <si>
    <t>Klemme metalisko konstrukciju pieslēgšanai</t>
  </si>
  <si>
    <t>Zemējuma kontūra izbūve, ieskaitot visus nepieciešamos darbus un materiālus</t>
  </si>
  <si>
    <t>Cinkota tērauda plakandzelzs lenta Z300 30x3,5</t>
  </si>
  <si>
    <t>Cinkota tērauda savienojuma klemme lentēm (20.gab)</t>
  </si>
  <si>
    <t>Plakandzelzs stiprinājums pie pamatiem</t>
  </si>
  <si>
    <t>Zemējuma elektroda iedzīšana zemē, ieskaitot visus nepieciešamos darbus un materiālus</t>
  </si>
  <si>
    <t>Zemējuma elektroda spice, tips A Ø20</t>
  </si>
  <si>
    <t>Zemējuma elektrods, tips AØ20/1500</t>
  </si>
  <si>
    <t>Antikorozījas lentas uzklāšana, ieskaitot visus nepieciešamos darbus un materiālus</t>
  </si>
  <si>
    <t xml:space="preserve">Pretkorozījas lenta, abpusēji lipīga 50mm </t>
  </si>
  <si>
    <t>Termonosēdošas caurules montāža, ieskaitot visus nepieciešamos darbus un materiālus</t>
  </si>
  <si>
    <t>Termonosēdoša caurule</t>
  </si>
  <si>
    <t>Poteinciālu izlīdzināšanas kopnes montāža, ieskaitot visus nepieciešamos darbus un materiālus</t>
  </si>
  <si>
    <t>Potenciālu izlīdzināšanas kopne</t>
  </si>
  <si>
    <t>k-ts.</t>
  </si>
  <si>
    <t>Stieples krāsošana (pieskaņojot ēkas toni)</t>
  </si>
  <si>
    <t>Elektroapgāde, iekšējie tīkli</t>
  </si>
  <si>
    <t>Kabeļa montāža ar rievu frezēšanu, ievilkšana caurulē, nostiprināšana, savienošana</t>
  </si>
  <si>
    <t xml:space="preserve">PVC aizsargcaurules dažāda diametra montāža, nostiprināšana </t>
  </si>
  <si>
    <t>Griestu apgaismes ķemeņu montāža AG-01</t>
  </si>
  <si>
    <t>Sienu apgaismes ķermeņu montāža AS-01</t>
  </si>
  <si>
    <t>Iekārto apgaismes ķermeņu montāža L=5500 AT-01</t>
  </si>
  <si>
    <t>Iekārto apgaismes ķermeņu montāža L=4000 AT-02</t>
  </si>
  <si>
    <t>Iekārto apgaismes ķermeņu montāža L=3500 AT-03</t>
  </si>
  <si>
    <t>Iekārto apgaismes ķermeņu montāža AT-04</t>
  </si>
  <si>
    <t>Evakuācijas izejas  apgaismojums</t>
  </si>
  <si>
    <t>Sadales montāža</t>
  </si>
  <si>
    <t>Zemapmetuma slēdža montāža</t>
  </si>
  <si>
    <t>Speciāla slēdža montāža</t>
  </si>
  <si>
    <t>Virsapmetuma slēdža montāža</t>
  </si>
  <si>
    <t>Apkures un ventilācijas iekārtas, AVK</t>
  </si>
  <si>
    <t>SISTĒMA N-1, N-2, N-3</t>
  </si>
  <si>
    <t>Gaisa nosūces agregāts ar laika releju, Sillent 100 CRZ</t>
  </si>
  <si>
    <t xml:space="preserve">Gaisa nosūces difuzors, UlA-100 </t>
  </si>
  <si>
    <t>Gaisa pieplūdes reste iemontēta durvīs, RAL pieskaņots durvīm, GTA 100x200</t>
  </si>
  <si>
    <t xml:space="preserve">Gaisa vadi no cinkotā skārda 0.5mm biezums ar siltinājumu 50 mm folijā, Ø100                                                                                                                            </t>
  </si>
  <si>
    <t>t.m</t>
  </si>
  <si>
    <t>Gaisa vadu fasondaļas</t>
  </si>
  <si>
    <t>Elektrības pieslēgums</t>
  </si>
  <si>
    <t>Apkure</t>
  </si>
  <si>
    <t>Siltumsūkņa gaiss- gaiss telpas un āra bloks. Stiprinajumi un sistēmas palaišana,  RGSH18AR1/RGCH18AR1</t>
  </si>
  <si>
    <t>Vara caurules ar kaučuka izolāciju armafleks, nosegelements, CU-1/2</t>
  </si>
  <si>
    <t>Arhitektūras risinājumi</t>
  </si>
  <si>
    <t>Sienas</t>
  </si>
  <si>
    <t xml:space="preserve">Ārsiena SIE-01 </t>
  </si>
  <si>
    <t>Ārsienas montāža</t>
  </si>
  <si>
    <t>SIE-02</t>
  </si>
  <si>
    <t>Starpsienas montāža</t>
  </si>
  <si>
    <t>SIE-03</t>
  </si>
  <si>
    <t>SIE-04</t>
  </si>
  <si>
    <t>SIE-05</t>
  </si>
  <si>
    <t>SIE-06</t>
  </si>
  <si>
    <t>SIE-07</t>
  </si>
  <si>
    <t>SIE-APD-01</t>
  </si>
  <si>
    <t>Finiera 9mm apšuvums</t>
  </si>
  <si>
    <t>Stikla sienas</t>
  </si>
  <si>
    <t>Profilu montāža</t>
  </si>
  <si>
    <t>tm</t>
  </si>
  <si>
    <t>Durvis un logi</t>
  </si>
  <si>
    <t>Jumts</t>
  </si>
  <si>
    <t>Reģipša montāža griestos</t>
  </si>
  <si>
    <t xml:space="preserve">Jumta kārbas izbūve </t>
  </si>
  <si>
    <t>Jumta parapeta izveide</t>
  </si>
  <si>
    <t>Tekņu montāža</t>
  </si>
  <si>
    <t>Noteku montāža D100</t>
  </si>
  <si>
    <t>Biroju, noliktavas telpas, WC telpas pārsegums</t>
  </si>
  <si>
    <t>PRS-01</t>
  </si>
  <si>
    <t>PRS-02 Grīda</t>
  </si>
  <si>
    <t>Pamatnes sagatavošana</t>
  </si>
  <si>
    <t>Cementa loksnes Centris  15 mm klājums</t>
  </si>
  <si>
    <t>Grīdas siltināšana</t>
  </si>
  <si>
    <t xml:space="preserve">OSB 12 mm klājums grīdā </t>
  </si>
  <si>
    <t xml:space="preserve">OSB 15 mm klājums grīdā </t>
  </si>
  <si>
    <t>Dēļu grīdas slīpēšana, lakošana</t>
  </si>
  <si>
    <t>Grīdas flīzēšana</t>
  </si>
  <si>
    <t>Apdares darbi</t>
  </si>
  <si>
    <t>Reģipša griestu špaktelēšana , sagatavošana krāsošanai</t>
  </si>
  <si>
    <t>Reģipša griestu krāsošana</t>
  </si>
  <si>
    <t>Finiera sienas iekšējā apdare</t>
  </si>
  <si>
    <t>Reģipša sienas špaktelēšana, sagatavošana krāsošanai</t>
  </si>
  <si>
    <t>Reģipša sienas krāsošana</t>
  </si>
  <si>
    <t>Sienu flīzēšana WC telpā</t>
  </si>
  <si>
    <t>Koka apdares dēļu krāsošana</t>
  </si>
  <si>
    <t>Būvkonstrukcijas</t>
  </si>
  <si>
    <t>Pāļu izbūve</t>
  </si>
  <si>
    <t>Metāla konstrukcijas</t>
  </si>
  <si>
    <t>Metāla konstrukciju izgatavošana un montāža</t>
  </si>
  <si>
    <t>Ieliekamo detaļu ID-01 montāža</t>
  </si>
  <si>
    <t>Koka konstrukcijas</t>
  </si>
  <si>
    <t>Stāva sienu karkasa- izbūve</t>
  </si>
  <si>
    <t>ēkas un inženierbūvju novietojuma izpildmērījuma plāna pasūtīšana</t>
  </si>
  <si>
    <t>ēkas kadastrālās uzmērījuma lietas (arī digitālā formā) pasūtīšana pēc būvdarbu pabeigšanas</t>
  </si>
  <si>
    <t>kompl.</t>
  </si>
  <si>
    <t>Reģipša starpsiena ar apakškonstrukciju dubultu reģipša apšuvumu montāža</t>
  </si>
  <si>
    <t>Starpsienas montāža ar apakškonstrukciju</t>
  </si>
  <si>
    <t>Stiklotā konstrukcija SSK-01, izgatavošana un montāža, apdare</t>
  </si>
  <si>
    <t>Stiklotā konstrukcija SSK-02 izgatavošana ,montāža ar apdari</t>
  </si>
  <si>
    <t>Stiklotā konstrukcija SSK-03 izgatavošana, montāža ar apdari</t>
  </si>
  <si>
    <t>Stiklotā konstrukcija SSK-04 izgatavošana,montāža un apdare</t>
  </si>
  <si>
    <t>Stiklotā konstrukcija SSK-05 izgatavošana,montāža un apdare</t>
  </si>
  <si>
    <t>Stiklotā konstrukcija SSK-06 izgatavošana,montāža un apdare</t>
  </si>
  <si>
    <t>Stiklotā konstrukcija SSK-07 izgatavošana,montāža un apdare</t>
  </si>
  <si>
    <t>Stiklotā konstrukcija SSK-08 izgatavošana,montāža un apdare</t>
  </si>
  <si>
    <t>Ārējo stikloto divviru durvju izgatavošana, montāža 1910*2400 ar aizvērējmehanismu un durvju furnitūru</t>
  </si>
  <si>
    <t>Durvju izgatavošana, montāža 1000*2100 ar aizvērējmehānismu un furnitūru</t>
  </si>
  <si>
    <t>Durvju izgatavošana, montāža 910*2045 bez kārbas integrēt stikla sienā</t>
  </si>
  <si>
    <t>Logu L-01 320*2950  izmaksa,montāža</t>
  </si>
  <si>
    <t>Valcprofila ieklāšana biez=0,7mm(bez apdares)</t>
  </si>
  <si>
    <t>Jumta siltinājums izbūve</t>
  </si>
  <si>
    <t>Finiera klājuma izbūve</t>
  </si>
  <si>
    <t>Griestu siltinājuma izbūve</t>
  </si>
  <si>
    <t xml:space="preserve">Konvekcijas krāsns Jotul F263 ar oderētu dūmvadu (vai ekvivalents izstrādājums), izmaksa,montāža, iekļaujot visus nepieciešamos materiālus </t>
  </si>
  <si>
    <t>Pāļu izbūve PAL-01 līdz PAL -021</t>
  </si>
  <si>
    <t>Jumta dēļu klāja izbūve</t>
  </si>
  <si>
    <t xml:space="preserve">Apdare ar koka apdares dēļiem </t>
  </si>
  <si>
    <t>Grīdas dēļu klāja izbūve</t>
  </si>
  <si>
    <t>Metāla konstrukciju  MST120*120*8 izgatavošan, montāža</t>
  </si>
  <si>
    <t>Zālāja atjaunošana (h=200mm)</t>
  </si>
  <si>
    <t>Grants seguma atjaunošana (h=200mm) ar minerālmateriāla maisījumu 0/32s</t>
  </si>
  <si>
    <t>Iekārtas un to uzstādīšana</t>
  </si>
  <si>
    <t xml:space="preserve">Gaismekļu Pareda Slim IP 65, 5W (TRILUX) vai ekvivalenta montāža pie konstrukcijām </t>
  </si>
  <si>
    <t>Balsta staba iebūve, 150x150 L(vid)=2100</t>
  </si>
  <si>
    <t>Balsta staba ar (ar margu)iebūve, 150x150 L(vid)=3500</t>
  </si>
  <si>
    <t>Šķērssijas iebūve, 100x250, L=3150</t>
  </si>
  <si>
    <t>Garensijas iebūve, 150x150 L=1750</t>
  </si>
  <si>
    <t>Garensijas iebūve, 150x150 L=1050</t>
  </si>
  <si>
    <t>Garensijas iebūve, 150x150 L=2250</t>
  </si>
  <si>
    <t>Atbalsta elementu iebūve, skat. ras.</t>
  </si>
  <si>
    <t>Dēļu pakāpienu izbūve (terases tipa), 75x150 L=3000</t>
  </si>
  <si>
    <t>Dēļu platformas izbūve (terases tipa), 75x200 L=3000</t>
  </si>
  <si>
    <t>Margu iebūve, skat.ras.</t>
  </si>
  <si>
    <t>Margu aizpildījuma izveidošana, 60x60 L=5040</t>
  </si>
  <si>
    <t>Balsta izbūve 150x150 L(vid)=4500</t>
  </si>
  <si>
    <t>Balsta izbūve, 150x150 L(vid)=3200</t>
  </si>
  <si>
    <t>Šķērssijas iebūve, 100x300x2300</t>
  </si>
  <si>
    <t>Šķērssijas iebūve, 100x300x1150</t>
  </si>
  <si>
    <t>Šķērssijas iebūve, 100x300x3150</t>
  </si>
  <si>
    <t>Šķērssijas iebūve, 100x300x8300</t>
  </si>
  <si>
    <t>Garensijas iebūve, 150x150x3000</t>
  </si>
  <si>
    <t>Klāja izbūve (terases tipa), 75x200</t>
  </si>
  <si>
    <t>Margas iebūve, skat ras. L=3000</t>
  </si>
  <si>
    <t>Margas aizpildījuma iestrāde, 60x60x3000</t>
  </si>
  <si>
    <t>Garenvirziena šķērssaites iebūve, 50x100x3320</t>
  </si>
  <si>
    <t xml:space="preserve"> Šķērsvirziena šķērssaites iebūve, 50x100x2510</t>
  </si>
  <si>
    <t>Skrūvpāļu izbūve, Skat. TS-7.7</t>
  </si>
  <si>
    <t>Balsta iebūve, 150x150 L(vid)=4700</t>
  </si>
  <si>
    <t>Balsta iebūve, 150x150 L(vid)=2500</t>
  </si>
  <si>
    <t>Šķērssijas iebūve, 100x300x3000</t>
  </si>
  <si>
    <t>Klāja  izbūve  (terases tipa), 75x200</t>
  </si>
  <si>
    <t>Margu izbūve, skat ras. L=3000</t>
  </si>
  <si>
    <t>Margu  aizpildījuma ierīkošana, 60x60x3000</t>
  </si>
  <si>
    <t>Šķērssaišu iebūve, 50x100x3320</t>
  </si>
  <si>
    <t>Balsta izbūve, 150x150 L(vid)=4400</t>
  </si>
  <si>
    <t>Balsta izbūve, 150x150 L(vid)=3100</t>
  </si>
  <si>
    <t>Šķērssiju izbūve, 100x300x2650</t>
  </si>
  <si>
    <t>Garensiju iebūve, 150x150x3000</t>
  </si>
  <si>
    <t>Klāja izbūve (terases tipa), 75x200/180, L=2500</t>
  </si>
  <si>
    <t>Margu  aizpildījuma izveidošana, 60x60x3000</t>
  </si>
  <si>
    <t>Šķērssaišu izbūve garenvirzienā, 50x100x3320</t>
  </si>
  <si>
    <t>Šķērssaišu izbūve šķērsvirzienā, 50x100x2510</t>
  </si>
  <si>
    <t>Dzelzsbetona plākšnu iestrāde, 80x800x2500</t>
  </si>
  <si>
    <t>Betonēšana, C 20/25, XC4, XD3, W10, F300</t>
  </si>
  <si>
    <t>Pamata sijas izbūve, 150x150 L=1800</t>
  </si>
  <si>
    <t>Pamata sijas izbūve, 150x150 L=1500</t>
  </si>
  <si>
    <t>Pamata sijas izbūve , 150x150, L=1400</t>
  </si>
  <si>
    <t>Klāja izveidošana  (terases tipa), 75x200</t>
  </si>
  <si>
    <t>Stiprinājuma elementu  iebūve, skat. ras.</t>
  </si>
  <si>
    <t>Betonēšanas darbi, C 20/25, XC4, XD3, W10, F300</t>
  </si>
  <si>
    <t>Zemapmetuma kārbas montāža (slēdžiem un rozetēm)</t>
  </si>
  <si>
    <t>Virsapmetuma rozetes IP 20 montāža</t>
  </si>
  <si>
    <t>Zemapmetuma rozetes IP44 montāža</t>
  </si>
  <si>
    <t>Rozešu IP67 montāža grīdā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</si>
</sst>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Ls&quot;\ * #,##0.00_-;\-&quot;Ls&quot;\ * #,##0.00_-;_-&quot;Ls&quot;\ * &quot;-&quot;??_-;_-@_-"/>
    <numFmt numFmtId="43" formatCode="_-* #,##0.00_-;\-* #,##0.00_-;_-* &quot;-&quot;??_-;_-@_-"/>
    <numFmt numFmtId="164" formatCode="_-[$€-2]\ * #,##0.00_-;\-[$€-2]\ * #,##0.00_-;_-[$€-2]\ * &quot;-&quot;??_-;_-@_-"/>
    <numFmt numFmtId="165" formatCode="_-* #,##0.00&quot;р.&quot;_-;\-* #,##0.00&quot;р.&quot;_-;_-* &quot;-&quot;??&quot;р.&quot;_-;_-@_-"/>
    <numFmt numFmtId="166" formatCode="_-* #,##0.00_-;\-* #,##0.00_-;_-* \-??_-;_-@_-"/>
    <numFmt numFmtId="167" formatCode="_-* #,##0.00\ _L_s_-;\-* #,##0.00\ _L_s_-;_-* &quot;-&quot;??\ _L_s_-;_-@_-"/>
    <numFmt numFmtId="168" formatCode="_(* #,##0.00_);_(* \(#,##0.00\);_(* \-??_);_(@_)"/>
  </numFmts>
  <fonts count="46">
    <font>
      <sz val="11"/>
      <color theme="1"/>
      <name val="Calibri"/>
      <family val="2"/>
      <charset val="186"/>
      <scheme val="minor"/>
    </font>
    <font>
      <sz val="10"/>
      <name val="Times New Roman"/>
      <family val="1"/>
      <charset val="186"/>
    </font>
    <font>
      <b/>
      <i/>
      <sz val="12"/>
      <name val="Times New Roman"/>
      <family val="1"/>
      <charset val="186"/>
    </font>
    <font>
      <sz val="10"/>
      <name val="Arial"/>
      <family val="2"/>
      <charset val="204"/>
    </font>
    <font>
      <i/>
      <sz val="10"/>
      <name val="Times New Roman"/>
      <family val="1"/>
      <charset val="186"/>
    </font>
    <font>
      <b/>
      <i/>
      <sz val="10"/>
      <name val="Times New Roman"/>
      <family val="1"/>
      <charset val="186"/>
    </font>
    <font>
      <i/>
      <sz val="10"/>
      <color indexed="10"/>
      <name val="Times New Roman"/>
      <family val="1"/>
      <charset val="186"/>
    </font>
    <font>
      <sz val="10"/>
      <name val="Helv"/>
    </font>
    <font>
      <sz val="8"/>
      <name val="Times New Roman"/>
      <family val="1"/>
      <charset val="186"/>
    </font>
    <font>
      <b/>
      <sz val="9"/>
      <color indexed="81"/>
      <name val="Tahoma"/>
      <family val="2"/>
      <charset val="186"/>
    </font>
    <font>
      <b/>
      <sz val="10"/>
      <name val="Times New Roman"/>
      <family val="1"/>
      <charset val="186"/>
    </font>
    <font>
      <sz val="11"/>
      <color theme="1"/>
      <name val="Calibri"/>
      <family val="2"/>
      <charset val="186"/>
      <scheme val="minor"/>
    </font>
    <font>
      <sz val="11"/>
      <color rgb="FF006100"/>
      <name val="Calibri"/>
      <family val="2"/>
      <charset val="186"/>
      <scheme val="minor"/>
    </font>
    <font>
      <b/>
      <i/>
      <sz val="14"/>
      <name val="Times New Roman"/>
      <family val="1"/>
      <charset val="186"/>
    </font>
    <font>
      <sz val="10"/>
      <name val="Arial"/>
      <family val="2"/>
      <charset val="186"/>
    </font>
    <font>
      <i/>
      <sz val="9"/>
      <color indexed="81"/>
      <name val="Tahoma"/>
      <family val="2"/>
      <charset val="186"/>
    </font>
    <font>
      <sz val="11"/>
      <color theme="1"/>
      <name val="Calibri"/>
      <family val="2"/>
      <scheme val="minor"/>
    </font>
    <font>
      <i/>
      <sz val="12"/>
      <name val="Times New Roman"/>
      <family val="1"/>
      <charset val="186"/>
    </font>
    <font>
      <sz val="11"/>
      <name val="Times New Roman"/>
      <family val="1"/>
      <charset val="186"/>
    </font>
    <font>
      <b/>
      <sz val="11"/>
      <name val="Times New Roman"/>
      <family val="1"/>
      <charset val="186"/>
    </font>
    <font>
      <b/>
      <sz val="12"/>
      <name val="Times New Roman"/>
      <family val="1"/>
      <charset val="186"/>
    </font>
    <font>
      <b/>
      <i/>
      <sz val="10"/>
      <name val="Arial Narrow"/>
      <family val="2"/>
      <charset val="204"/>
    </font>
    <font>
      <sz val="10"/>
      <name val="Arial Narrow"/>
      <family val="2"/>
      <charset val="204"/>
    </font>
    <font>
      <i/>
      <sz val="10"/>
      <name val="Arial Narrow"/>
      <family val="2"/>
      <charset val="204"/>
    </font>
    <font>
      <sz val="10"/>
      <color indexed="8"/>
      <name val="Times New Roman"/>
      <family val="1"/>
      <charset val="186"/>
    </font>
    <font>
      <sz val="10"/>
      <name val="Arial Cyr"/>
      <charset val="186"/>
    </font>
    <font>
      <sz val="11"/>
      <color indexed="8"/>
      <name val="Calibri"/>
      <family val="2"/>
      <charset val="186"/>
    </font>
    <font>
      <sz val="10"/>
      <name val="MS Sans Serif"/>
      <family val="2"/>
      <charset val="186"/>
    </font>
    <font>
      <sz val="11"/>
      <color indexed="20"/>
      <name val="Calibri"/>
      <family val="2"/>
      <charset val="186"/>
    </font>
    <font>
      <sz val="11"/>
      <color indexed="17"/>
      <name val="Calibri"/>
      <family val="2"/>
      <charset val="186"/>
    </font>
    <font>
      <sz val="11"/>
      <color indexed="60"/>
      <name val="Calibri"/>
      <family val="2"/>
      <charset val="186"/>
    </font>
    <font>
      <u/>
      <sz val="10"/>
      <color indexed="12"/>
      <name val="Arial"/>
      <family val="2"/>
      <charset val="186"/>
    </font>
    <font>
      <sz val="10"/>
      <name val="Arial Cyr"/>
      <family val="2"/>
      <charset val="186"/>
    </font>
    <font>
      <sz val="10"/>
      <name val="Tahoma"/>
      <family val="2"/>
      <charset val="186"/>
    </font>
    <font>
      <u/>
      <sz val="10"/>
      <color theme="10"/>
      <name val="Arial Cyr"/>
      <charset val="186"/>
    </font>
    <font>
      <sz val="11"/>
      <color theme="1"/>
      <name val="Calibri"/>
      <family val="2"/>
      <charset val="204"/>
      <scheme val="minor"/>
    </font>
    <font>
      <i/>
      <sz val="11"/>
      <color rgb="FFC00000"/>
      <name val="Times New Roman"/>
      <family val="1"/>
      <charset val="186"/>
    </font>
    <font>
      <b/>
      <i/>
      <sz val="11"/>
      <color rgb="FFC00000"/>
      <name val="Times New Roman"/>
      <family val="1"/>
      <charset val="186"/>
    </font>
    <font>
      <b/>
      <i/>
      <u/>
      <sz val="11"/>
      <color rgb="FFC00000"/>
      <name val="Times New Roman"/>
      <family val="1"/>
      <charset val="186"/>
    </font>
    <font>
      <i/>
      <sz val="8"/>
      <name val="Times New Roman"/>
      <family val="1"/>
      <charset val="186"/>
    </font>
    <font>
      <sz val="8"/>
      <color theme="0" tint="-0.499984740745262"/>
      <name val="Times New Roman"/>
      <family val="1"/>
      <charset val="186"/>
    </font>
    <font>
      <i/>
      <u/>
      <sz val="10"/>
      <name val="Times New Roman"/>
      <family val="1"/>
      <charset val="186"/>
    </font>
    <font>
      <i/>
      <u/>
      <sz val="8"/>
      <name val="Times New Roman"/>
      <family val="1"/>
      <charset val="186"/>
    </font>
    <font>
      <sz val="9"/>
      <color indexed="81"/>
      <name val="Tahoma"/>
      <family val="2"/>
      <charset val="186"/>
    </font>
    <font>
      <i/>
      <sz val="9"/>
      <name val="Times New Roman"/>
      <family val="1"/>
      <charset val="186"/>
    </font>
    <font>
      <sz val="10"/>
      <color rgb="FFFF0000"/>
      <name val="Times New Roman"/>
      <family val="1"/>
      <charset val="186"/>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indexed="9"/>
        <bgColor indexed="64"/>
      </patternFill>
    </fill>
    <fill>
      <patternFill patternType="solid">
        <fgColor indexed="45"/>
        <bgColor indexed="29"/>
      </patternFill>
    </fill>
    <fill>
      <patternFill patternType="solid">
        <fgColor indexed="42"/>
        <bgColor indexed="27"/>
      </patternFill>
    </fill>
    <fill>
      <patternFill patternType="solid">
        <fgColor indexed="43"/>
        <bgColor indexed="26"/>
      </patternFill>
    </fill>
    <fill>
      <patternFill patternType="solid">
        <fgColor rgb="FFFFFFCC"/>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9">
    <xf numFmtId="0" fontId="0" fillId="0" borderId="0"/>
    <xf numFmtId="0" fontId="3" fillId="0" borderId="0"/>
    <xf numFmtId="0" fontId="7" fillId="0" borderId="0"/>
    <xf numFmtId="9" fontId="11" fillId="0" borderId="0" applyFont="0" applyFill="0" applyBorder="0" applyAlignment="0" applyProtection="0"/>
    <xf numFmtId="0" fontId="12" fillId="4" borderId="0" applyNumberFormat="0" applyBorder="0" applyAlignment="0" applyProtection="0"/>
    <xf numFmtId="0" fontId="14" fillId="0" borderId="0"/>
    <xf numFmtId="0" fontId="14" fillId="0" borderId="0"/>
    <xf numFmtId="0" fontId="14" fillId="0" borderId="0">
      <alignment textRotation="90"/>
    </xf>
    <xf numFmtId="0" fontId="3" fillId="0" borderId="0"/>
    <xf numFmtId="0" fontId="16" fillId="0" borderId="0"/>
    <xf numFmtId="0" fontId="14" fillId="0" borderId="0"/>
    <xf numFmtId="0" fontId="14" fillId="0" borderId="0"/>
    <xf numFmtId="0" fontId="14" fillId="0" borderId="0"/>
    <xf numFmtId="0" fontId="25" fillId="0" borderId="0"/>
    <xf numFmtId="0" fontId="28" fillId="6" borderId="0" applyNumberFormat="0" applyBorder="0" applyAlignment="0" applyProtection="0"/>
    <xf numFmtId="43" fontId="25" fillId="0" borderId="0" applyFont="0" applyFill="0" applyBorder="0" applyAlignment="0" applyProtection="0"/>
    <xf numFmtId="168" fontId="3" fillId="0" borderId="0" applyFill="0" applyBorder="0" applyAlignment="0" applyProtection="0"/>
    <xf numFmtId="167" fontId="33" fillId="0" borderId="0" applyFont="0" applyFill="0" applyBorder="0" applyAlignment="0" applyProtection="0"/>
    <xf numFmtId="166" fontId="32" fillId="0" borderId="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5" fontId="25" fillId="0" borderId="0" applyFont="0" applyFill="0" applyBorder="0" applyAlignment="0" applyProtection="0"/>
    <xf numFmtId="44" fontId="25" fillId="0" borderId="0" applyFont="0" applyFill="0" applyBorder="0" applyAlignment="0" applyProtection="0"/>
    <xf numFmtId="0" fontId="26" fillId="0" borderId="0"/>
    <xf numFmtId="0" fontId="29" fillId="7" borderId="0" applyNumberFormat="0" applyBorder="0" applyAlignment="0" applyProtection="0"/>
    <xf numFmtId="0" fontId="31" fillId="0" borderId="0" applyNumberFormat="0" applyFill="0" applyBorder="0" applyAlignment="0" applyProtection="0"/>
    <xf numFmtId="0" fontId="34" fillId="0" borderId="0" applyNumberFormat="0" applyFill="0" applyBorder="0" applyAlignment="0" applyProtection="0"/>
    <xf numFmtId="0" fontId="30" fillId="8" borderId="0" applyNumberFormat="0" applyBorder="0" applyAlignment="0" applyProtection="0"/>
    <xf numFmtId="0" fontId="11" fillId="0" borderId="0"/>
    <xf numFmtId="0" fontId="11" fillId="0" borderId="0"/>
    <xf numFmtId="0" fontId="3" fillId="0" borderId="0"/>
    <xf numFmtId="0" fontId="33" fillId="0" borderId="0"/>
    <xf numFmtId="0" fontId="14" fillId="0" borderId="0"/>
    <xf numFmtId="0" fontId="14" fillId="0" borderId="0"/>
    <xf numFmtId="0" fontId="3" fillId="0" borderId="0"/>
    <xf numFmtId="0" fontId="27" fillId="0" borderId="0"/>
    <xf numFmtId="0" fontId="26" fillId="0" borderId="0"/>
    <xf numFmtId="0" fontId="14" fillId="0" borderId="0"/>
    <xf numFmtId="0" fontId="3" fillId="0" borderId="0"/>
    <xf numFmtId="0" fontId="32" fillId="0" borderId="0"/>
    <xf numFmtId="0" fontId="35" fillId="0" borderId="0"/>
    <xf numFmtId="0" fontId="35" fillId="0" borderId="0"/>
    <xf numFmtId="0" fontId="14" fillId="0" borderId="0"/>
    <xf numFmtId="0" fontId="3" fillId="0" borderId="0"/>
    <xf numFmtId="0" fontId="7" fillId="0" borderId="0"/>
    <xf numFmtId="9" fontId="33" fillId="0" borderId="0" applyFont="0" applyFill="0" applyBorder="0" applyAlignment="0" applyProtection="0"/>
    <xf numFmtId="0" fontId="3" fillId="0" borderId="0"/>
    <xf numFmtId="0" fontId="14" fillId="0" borderId="0"/>
    <xf numFmtId="0" fontId="7" fillId="0" borderId="0"/>
  </cellStyleXfs>
  <cellXfs count="266">
    <xf numFmtId="0" fontId="0" fillId="0" borderId="0" xfId="0"/>
    <xf numFmtId="0" fontId="1" fillId="0" borderId="0" xfId="0" applyFont="1" applyBorder="1" applyAlignment="1" applyProtection="1">
      <alignment horizontal="center"/>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Alignment="1" applyProtection="1">
      <alignment vertical="center"/>
      <protection locked="0"/>
    </xf>
    <xf numFmtId="0" fontId="5" fillId="0" borderId="0" xfId="1" applyNumberFormat="1" applyFont="1" applyFill="1" applyBorder="1" applyAlignment="1" applyProtection="1">
      <protection locked="0"/>
    </xf>
    <xf numFmtId="0" fontId="1" fillId="0" borderId="0" xfId="0" applyNumberFormat="1" applyFont="1" applyProtection="1">
      <protection locked="0"/>
    </xf>
    <xf numFmtId="1" fontId="5" fillId="0" borderId="0" xfId="1" applyNumberFormat="1" applyFont="1" applyFill="1" applyBorder="1" applyAlignment="1" applyProtection="1">
      <protection locked="0"/>
    </xf>
    <xf numFmtId="0" fontId="4" fillId="2" borderId="0" xfId="0" applyNumberFormat="1" applyFont="1" applyFill="1" applyBorder="1" applyProtection="1">
      <protection locked="0"/>
    </xf>
    <xf numFmtId="0" fontId="4" fillId="2" borderId="0" xfId="0" applyFont="1" applyFill="1" applyBorder="1" applyProtection="1">
      <protection locked="0"/>
    </xf>
    <xf numFmtId="0" fontId="1" fillId="2" borderId="0" xfId="0" applyNumberFormat="1" applyFont="1" applyFill="1" applyProtection="1">
      <protection locked="0"/>
    </xf>
    <xf numFmtId="0" fontId="1" fillId="2" borderId="0" xfId="0" applyFont="1" applyFill="1" applyProtection="1">
      <protection locked="0"/>
    </xf>
    <xf numFmtId="0" fontId="1" fillId="0" borderId="0" xfId="0" applyNumberFormat="1" applyFont="1" applyFill="1" applyProtection="1">
      <protection locked="0"/>
    </xf>
    <xf numFmtId="0" fontId="1" fillId="0" borderId="0" xfId="0" applyFont="1" applyFill="1" applyProtection="1">
      <protection locked="0"/>
    </xf>
    <xf numFmtId="0" fontId="1" fillId="0" borderId="0" xfId="4" applyFont="1" applyFill="1" applyAlignment="1" applyProtection="1">
      <alignment horizontal="center"/>
      <protection locked="0"/>
    </xf>
    <xf numFmtId="0" fontId="4" fillId="0" borderId="0" xfId="1" applyNumberFormat="1" applyFont="1" applyFill="1" applyBorder="1" applyAlignment="1" applyProtection="1">
      <alignment horizontal="right" vertical="center" wrapText="1"/>
      <protection locked="0"/>
    </xf>
    <xf numFmtId="0" fontId="1" fillId="0" borderId="0" xfId="1" applyFont="1" applyFill="1" applyBorder="1" applyAlignment="1" applyProtection="1">
      <alignment horizontal="center" vertical="center" wrapText="1"/>
      <protection locked="0"/>
    </xf>
    <xf numFmtId="2" fontId="1" fillId="0" borderId="0" xfId="1" applyNumberFormat="1" applyFont="1" applyFill="1" applyBorder="1" applyAlignment="1" applyProtection="1">
      <alignment horizontal="center" vertical="center" wrapText="1"/>
      <protection locked="0"/>
    </xf>
    <xf numFmtId="0" fontId="5" fillId="0" borderId="0" xfId="1" applyNumberFormat="1" applyFont="1" applyFill="1" applyBorder="1" applyAlignment="1" applyProtection="1">
      <alignment horizontal="right" vertical="center" wrapText="1"/>
      <protection locked="0"/>
    </xf>
    <xf numFmtId="0" fontId="5" fillId="0" borderId="0" xfId="1" applyFont="1" applyFill="1" applyBorder="1" applyAlignment="1" applyProtection="1">
      <alignment horizontal="right" vertical="center"/>
      <protection locked="0"/>
    </xf>
    <xf numFmtId="43" fontId="5" fillId="0" borderId="0" xfId="1" applyNumberFormat="1" applyFont="1" applyBorder="1" applyAlignment="1" applyProtection="1">
      <alignment horizontal="center" vertical="center" wrapText="1"/>
      <protection locked="0"/>
    </xf>
    <xf numFmtId="0" fontId="1" fillId="2" borderId="0" xfId="0" applyNumberFormat="1" applyFont="1" applyFill="1" applyAlignment="1" applyProtection="1">
      <alignment vertical="center" wrapText="1"/>
      <protection locked="0"/>
    </xf>
    <xf numFmtId="0" fontId="1" fillId="2" borderId="0" xfId="0" applyFont="1" applyFill="1" applyAlignment="1" applyProtection="1">
      <alignment vertical="center" wrapText="1"/>
      <protection locked="0"/>
    </xf>
    <xf numFmtId="43" fontId="1" fillId="3" borderId="3" xfId="0" applyNumberFormat="1" applyFont="1" applyFill="1" applyBorder="1" applyAlignment="1" applyProtection="1">
      <alignment horizontal="center" vertical="center"/>
      <protection locked="0"/>
    </xf>
    <xf numFmtId="43" fontId="1" fillId="2" borderId="3" xfId="0" applyNumberFormat="1" applyFont="1" applyFill="1" applyBorder="1" applyAlignment="1" applyProtection="1">
      <alignment horizontal="center" vertical="center"/>
      <protection locked="0"/>
    </xf>
    <xf numFmtId="2" fontId="1" fillId="2" borderId="0" xfId="4" applyNumberFormat="1" applyFont="1" applyFill="1" applyBorder="1" applyAlignment="1" applyProtection="1">
      <alignment horizontal="center" vertical="center"/>
      <protection locked="0"/>
    </xf>
    <xf numFmtId="0" fontId="4" fillId="2" borderId="0" xfId="4" applyFont="1" applyFill="1" applyBorder="1" applyAlignment="1" applyProtection="1">
      <alignment vertical="center"/>
      <protection locked="0"/>
    </xf>
    <xf numFmtId="0" fontId="4" fillId="2" borderId="0" xfId="4" applyNumberFormat="1" applyFont="1" applyFill="1" applyBorder="1" applyAlignment="1" applyProtection="1">
      <alignment wrapText="1"/>
      <protection locked="0"/>
    </xf>
    <xf numFmtId="0" fontId="1" fillId="2" borderId="0" xfId="4" applyFont="1" applyFill="1" applyBorder="1" applyAlignment="1" applyProtection="1">
      <alignment horizontal="center" vertical="center"/>
      <protection locked="0"/>
    </xf>
    <xf numFmtId="0" fontId="4" fillId="2" borderId="0" xfId="4" applyNumberFormat="1" applyFont="1" applyFill="1" applyBorder="1" applyAlignment="1" applyProtection="1">
      <alignment horizontal="left"/>
      <protection locked="0"/>
    </xf>
    <xf numFmtId="0" fontId="4" fillId="2" borderId="0" xfId="4" applyNumberFormat="1" applyFont="1" applyFill="1" applyBorder="1" applyProtection="1">
      <protection locked="0"/>
    </xf>
    <xf numFmtId="0" fontId="4" fillId="2" borderId="0" xfId="4" applyFont="1" applyFill="1" applyBorder="1" applyProtection="1">
      <protection locked="0"/>
    </xf>
    <xf numFmtId="0" fontId="4" fillId="0" borderId="0" xfId="4" applyFont="1" applyFill="1" applyProtection="1">
      <protection locked="0"/>
    </xf>
    <xf numFmtId="0" fontId="1" fillId="0" borderId="0" xfId="0" applyNumberFormat="1" applyFont="1" applyBorder="1" applyProtection="1">
      <protection locked="0"/>
    </xf>
    <xf numFmtId="0" fontId="1" fillId="0" borderId="0" xfId="0" applyNumberFormat="1" applyFont="1" applyAlignment="1" applyProtection="1">
      <alignment wrapText="1"/>
      <protection locked="0"/>
    </xf>
    <xf numFmtId="0" fontId="1" fillId="0" borderId="0" xfId="0" applyFont="1" applyAlignment="1" applyProtection="1">
      <alignment horizontal="center" vertical="center"/>
      <protection locked="0"/>
    </xf>
    <xf numFmtId="2" fontId="1" fillId="0" borderId="0" xfId="0" applyNumberFormat="1" applyFont="1" applyAlignment="1" applyProtection="1">
      <alignment horizontal="center" vertical="center"/>
      <protection locked="0"/>
    </xf>
    <xf numFmtId="0" fontId="13" fillId="2" borderId="14" xfId="0" applyNumberFormat="1" applyFont="1" applyFill="1" applyBorder="1" applyAlignment="1" applyProtection="1">
      <alignment vertical="center"/>
      <protection locked="0"/>
    </xf>
    <xf numFmtId="0" fontId="5" fillId="2" borderId="0" xfId="1" applyFont="1" applyFill="1" applyBorder="1" applyAlignment="1" applyProtection="1">
      <alignment horizontal="center" vertical="center"/>
      <protection locked="0"/>
    </xf>
    <xf numFmtId="0" fontId="5" fillId="0" borderId="0" xfId="1" applyFont="1" applyFill="1" applyBorder="1" applyAlignment="1" applyProtection="1">
      <alignment horizontal="right" vertical="center" wrapText="1"/>
      <protection locked="0"/>
    </xf>
    <xf numFmtId="0" fontId="1" fillId="2" borderId="0" xfId="0" applyNumberFormat="1" applyFont="1" applyFill="1" applyBorder="1" applyAlignment="1" applyProtection="1">
      <alignment horizontal="left" wrapText="1"/>
      <protection locked="0"/>
    </xf>
    <xf numFmtId="1" fontId="4" fillId="0" borderId="0" xfId="1" applyNumberFormat="1" applyFont="1" applyFill="1" applyBorder="1" applyAlignment="1" applyProtection="1">
      <alignment vertical="top" wrapText="1"/>
      <protection locked="0"/>
    </xf>
    <xf numFmtId="0" fontId="4" fillId="0" borderId="0" xfId="1" applyFont="1" applyBorder="1" applyAlignment="1" applyProtection="1">
      <alignment vertical="center" wrapText="1"/>
      <protection locked="0"/>
    </xf>
    <xf numFmtId="0" fontId="1" fillId="2" borderId="0" xfId="0" applyNumberFormat="1" applyFont="1" applyFill="1" applyBorder="1" applyAlignment="1" applyProtection="1">
      <alignment wrapText="1"/>
      <protection locked="0"/>
    </xf>
    <xf numFmtId="0" fontId="5" fillId="2" borderId="0" xfId="1" applyFont="1" applyFill="1" applyBorder="1" applyAlignment="1" applyProtection="1">
      <alignment vertical="center"/>
      <protection locked="0"/>
    </xf>
    <xf numFmtId="0" fontId="5" fillId="2" borderId="14" xfId="0" applyNumberFormat="1" applyFont="1" applyFill="1" applyBorder="1" applyAlignment="1" applyProtection="1">
      <alignment horizontal="left" vertical="center"/>
      <protection locked="0"/>
    </xf>
    <xf numFmtId="0" fontId="5" fillId="2" borderId="14" xfId="0" applyNumberFormat="1" applyFont="1" applyFill="1" applyBorder="1" applyAlignment="1" applyProtection="1">
      <alignment horizontal="center" vertical="center"/>
      <protection locked="0"/>
    </xf>
    <xf numFmtId="0" fontId="5" fillId="2" borderId="14" xfId="0" applyNumberFormat="1" applyFont="1" applyFill="1" applyBorder="1" applyAlignment="1" applyProtection="1">
      <alignment vertical="center"/>
      <protection locked="0"/>
    </xf>
    <xf numFmtId="1" fontId="4" fillId="0" borderId="15" xfId="1" applyNumberFormat="1" applyFont="1" applyFill="1" applyBorder="1" applyAlignment="1" applyProtection="1">
      <alignment vertical="top"/>
      <protection locked="0"/>
    </xf>
    <xf numFmtId="1" fontId="4" fillId="0" borderId="15" xfId="1" applyNumberFormat="1" applyFont="1" applyFill="1" applyBorder="1" applyAlignment="1" applyProtection="1">
      <alignment horizontal="left" vertical="top"/>
      <protection locked="0"/>
    </xf>
    <xf numFmtId="1" fontId="4" fillId="0" borderId="15" xfId="1" applyNumberFormat="1" applyFont="1" applyFill="1" applyBorder="1" applyAlignment="1" applyProtection="1">
      <alignment horizontal="center" vertical="center"/>
      <protection locked="0"/>
    </xf>
    <xf numFmtId="1" fontId="4" fillId="0" borderId="15" xfId="1" applyNumberFormat="1" applyFont="1" applyFill="1" applyBorder="1" applyAlignment="1" applyProtection="1">
      <alignment horizontal="center" vertical="top"/>
      <protection locked="0"/>
    </xf>
    <xf numFmtId="0" fontId="4" fillId="0" borderId="0" xfId="1" applyFont="1" applyBorder="1" applyAlignment="1" applyProtection="1">
      <alignment horizontal="center" vertical="center" wrapText="1"/>
      <protection locked="0"/>
    </xf>
    <xf numFmtId="0" fontId="1" fillId="2" borderId="0" xfId="0" applyNumberFormat="1" applyFont="1" applyFill="1" applyBorder="1" applyAlignment="1" applyProtection="1">
      <alignment horizontal="center" vertical="center" wrapText="1"/>
      <protection locked="0"/>
    </xf>
    <xf numFmtId="0" fontId="1" fillId="2" borderId="0" xfId="0" applyNumberFormat="1" applyFont="1" applyFill="1" applyBorder="1" applyAlignment="1" applyProtection="1">
      <alignment horizontal="center" wrapText="1"/>
      <protection locked="0"/>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horizontal="left" vertical="center"/>
      <protection locked="0"/>
    </xf>
    <xf numFmtId="0" fontId="2" fillId="2" borderId="0" xfId="1" applyFont="1" applyFill="1" applyBorder="1" applyAlignment="1" applyProtection="1">
      <alignment horizontal="left" vertical="center"/>
      <protection locked="0"/>
    </xf>
    <xf numFmtId="0" fontId="10" fillId="2" borderId="0" xfId="0" applyFont="1" applyFill="1" applyBorder="1" applyAlignment="1" applyProtection="1">
      <alignment horizontal="right" vertical="center" wrapText="1"/>
      <protection locked="0"/>
    </xf>
    <xf numFmtId="2" fontId="10" fillId="2" borderId="0" xfId="0" applyNumberFormat="1" applyFont="1" applyFill="1" applyBorder="1" applyAlignment="1" applyProtection="1">
      <alignment horizontal="center" vertical="center" wrapText="1"/>
      <protection locked="0"/>
    </xf>
    <xf numFmtId="2" fontId="20" fillId="2" borderId="13"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vertical="center"/>
      <protection locked="0"/>
    </xf>
    <xf numFmtId="0" fontId="1" fillId="0" borderId="0" xfId="4" applyFont="1" applyFill="1" applyBorder="1" applyProtection="1">
      <protection locked="0"/>
    </xf>
    <xf numFmtId="0" fontId="1" fillId="0" borderId="0" xfId="4" applyFont="1" applyFill="1" applyBorder="1" applyAlignment="1" applyProtection="1">
      <alignment horizontal="center"/>
      <protection locked="0"/>
    </xf>
    <xf numFmtId="0" fontId="5" fillId="2" borderId="0" xfId="0" applyFont="1" applyFill="1" applyBorder="1" applyAlignment="1" applyProtection="1">
      <alignment horizontal="right"/>
      <protection locked="0"/>
    </xf>
    <xf numFmtId="0" fontId="4"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164" fontId="5" fillId="0" borderId="6" xfId="0" applyNumberFormat="1" applyFont="1" applyBorder="1" applyAlignment="1" applyProtection="1">
      <alignment horizontal="center" vertical="center"/>
      <protection locked="0"/>
    </xf>
    <xf numFmtId="0" fontId="5" fillId="0" borderId="0" xfId="0" applyFont="1" applyBorder="1" applyAlignment="1" applyProtection="1">
      <alignment horizontal="right"/>
      <protection locked="0"/>
    </xf>
    <xf numFmtId="4" fontId="5" fillId="0" borderId="0" xfId="0" applyNumberFormat="1" applyFont="1" applyBorder="1" applyAlignment="1" applyProtection="1">
      <alignment horizontal="right"/>
      <protection locked="0"/>
    </xf>
    <xf numFmtId="164" fontId="5" fillId="0" borderId="0" xfId="0" applyNumberFormat="1" applyFont="1" applyBorder="1" applyAlignment="1" applyProtection="1">
      <alignment horizontal="center" vertical="center"/>
      <protection locked="0"/>
    </xf>
    <xf numFmtId="4" fontId="5" fillId="2" borderId="0" xfId="0" applyNumberFormat="1" applyFont="1" applyFill="1" applyBorder="1" applyAlignment="1" applyProtection="1">
      <alignment horizontal="right"/>
      <protection locked="0"/>
    </xf>
    <xf numFmtId="49" fontId="6" fillId="2" borderId="0" xfId="0" applyNumberFormat="1" applyFont="1" applyFill="1" applyBorder="1" applyAlignment="1" applyProtection="1">
      <protection locked="0"/>
    </xf>
    <xf numFmtId="0" fontId="8" fillId="2" borderId="0" xfId="2" applyFont="1" applyFill="1" applyBorder="1" applyAlignment="1" applyProtection="1">
      <alignment vertical="center"/>
      <protection locked="0"/>
    </xf>
    <xf numFmtId="14" fontId="1" fillId="0" borderId="0" xfId="0" applyNumberFormat="1" applyFont="1" applyProtection="1">
      <protection locked="0"/>
    </xf>
    <xf numFmtId="49" fontId="5" fillId="2" borderId="0" xfId="0" applyNumberFormat="1" applyFont="1" applyFill="1" applyBorder="1" applyAlignment="1" applyProtection="1">
      <alignment horizontal="right"/>
      <protection locked="0"/>
    </xf>
    <xf numFmtId="0" fontId="4" fillId="0" borderId="0" xfId="0" applyFont="1" applyBorder="1" applyAlignment="1" applyProtection="1">
      <alignment horizontal="left"/>
      <protection locked="0"/>
    </xf>
    <xf numFmtId="16" fontId="4" fillId="0" borderId="0" xfId="0" applyNumberFormat="1" applyFont="1" applyBorder="1" applyAlignment="1" applyProtection="1">
      <alignment horizontal="center"/>
      <protection locked="0"/>
    </xf>
    <xf numFmtId="10" fontId="5" fillId="3" borderId="9" xfId="3" applyNumberFormat="1" applyFont="1" applyFill="1" applyBorder="1" applyAlignment="1" applyProtection="1">
      <alignment horizontal="center" vertical="center"/>
      <protection locked="0"/>
    </xf>
    <xf numFmtId="10" fontId="5" fillId="3" borderId="3" xfId="3"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protection locked="0"/>
    </xf>
    <xf numFmtId="0" fontId="37" fillId="2" borderId="0" xfId="0" applyFont="1" applyFill="1" applyProtection="1">
      <protection locked="0"/>
    </xf>
    <xf numFmtId="0" fontId="13" fillId="2" borderId="0" xfId="0" applyNumberFormat="1" applyFont="1" applyFill="1" applyBorder="1" applyAlignment="1" applyProtection="1">
      <alignment vertical="center"/>
      <protection locked="0"/>
    </xf>
    <xf numFmtId="0" fontId="1" fillId="0" borderId="0" xfId="0" applyFont="1" applyAlignment="1" applyProtection="1">
      <alignment horizontal="right" vertical="top" wrapText="1"/>
      <protection locked="0"/>
    </xf>
    <xf numFmtId="1" fontId="4" fillId="0" borderId="0" xfId="1" applyNumberFormat="1" applyFont="1" applyFill="1" applyBorder="1" applyAlignment="1" applyProtection="1">
      <alignment vertical="top"/>
      <protection locked="0"/>
    </xf>
    <xf numFmtId="1" fontId="4" fillId="0" borderId="0" xfId="1" applyNumberFormat="1" applyFont="1" applyFill="1" applyBorder="1" applyAlignment="1" applyProtection="1">
      <alignment horizontal="left" vertical="top"/>
      <protection locked="0"/>
    </xf>
    <xf numFmtId="1" fontId="4" fillId="0" borderId="0" xfId="1" applyNumberFormat="1" applyFont="1" applyFill="1" applyBorder="1" applyAlignment="1" applyProtection="1">
      <alignment horizontal="center" vertical="center"/>
      <protection locked="0"/>
    </xf>
    <xf numFmtId="1" fontId="4" fillId="0" borderId="0" xfId="1" applyNumberFormat="1" applyFont="1" applyFill="1" applyBorder="1" applyAlignment="1" applyProtection="1">
      <alignment horizontal="center" vertical="top"/>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4" fillId="3" borderId="0" xfId="0" applyNumberFormat="1" applyFont="1" applyFill="1" applyBorder="1" applyAlignment="1" applyProtection="1">
      <alignment horizontal="left" vertical="center"/>
      <protection locked="0"/>
    </xf>
    <xf numFmtId="0" fontId="5" fillId="3" borderId="0" xfId="0" applyNumberFormat="1" applyFont="1" applyFill="1" applyBorder="1" applyAlignment="1" applyProtection="1">
      <alignment horizontal="left" vertical="center"/>
      <protection locked="0"/>
    </xf>
    <xf numFmtId="0" fontId="1" fillId="0" borderId="0" xfId="0" applyFont="1" applyBorder="1" applyAlignment="1" applyProtection="1">
      <alignment horizontal="center" vertical="top" wrapText="1"/>
      <protection locked="0"/>
    </xf>
    <xf numFmtId="0" fontId="1" fillId="0" borderId="0" xfId="0" applyFont="1" applyAlignment="1" applyProtection="1">
      <alignment horizontal="right" vertical="top"/>
      <protection locked="0"/>
    </xf>
    <xf numFmtId="0" fontId="1" fillId="0" borderId="0" xfId="0" applyFont="1" applyBorder="1" applyAlignment="1" applyProtection="1">
      <alignment horizontal="right" wrapText="1"/>
      <protection locked="0"/>
    </xf>
    <xf numFmtId="0" fontId="39" fillId="0" borderId="0" xfId="0" applyFont="1" applyBorder="1" applyAlignment="1" applyProtection="1">
      <alignment horizontal="right" vertical="top"/>
      <protection locked="0"/>
    </xf>
    <xf numFmtId="0" fontId="40" fillId="0" borderId="0" xfId="0" applyFont="1" applyAlignment="1" applyProtection="1">
      <alignment horizontal="right" vertical="top" wrapText="1"/>
      <protection locked="0"/>
    </xf>
    <xf numFmtId="164" fontId="5" fillId="0" borderId="24" xfId="0" applyNumberFormat="1" applyFont="1" applyBorder="1" applyAlignment="1" applyProtection="1">
      <alignment horizontal="center" vertical="center"/>
      <protection locked="0"/>
    </xf>
    <xf numFmtId="0" fontId="5" fillId="2" borderId="0"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horizontal="right"/>
      <protection locked="0"/>
    </xf>
    <xf numFmtId="0" fontId="4" fillId="0" borderId="0"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0" fontId="5" fillId="2" borderId="0" xfId="0" applyNumberFormat="1" applyFont="1" applyFill="1" applyBorder="1" applyAlignment="1" applyProtection="1">
      <alignment vertical="center"/>
      <protection locked="0"/>
    </xf>
    <xf numFmtId="0" fontId="39" fillId="0" borderId="0" xfId="0" applyFont="1" applyAlignment="1" applyProtection="1">
      <alignment horizontal="right" vertical="top"/>
      <protection locked="0"/>
    </xf>
    <xf numFmtId="0" fontId="2" fillId="0" borderId="1" xfId="1" applyNumberFormat="1" applyFont="1" applyFill="1" applyBorder="1" applyAlignment="1" applyProtection="1">
      <alignment horizontal="center" vertical="center"/>
      <protection locked="0"/>
    </xf>
    <xf numFmtId="0" fontId="5" fillId="0" borderId="0" xfId="4" applyFont="1" applyFill="1" applyAlignment="1" applyProtection="1">
      <alignment horizontal="left"/>
      <protection locked="0"/>
    </xf>
    <xf numFmtId="1" fontId="2" fillId="0" borderId="0" xfId="1" applyNumberFormat="1" applyFont="1" applyFill="1" applyBorder="1" applyAlignment="1" applyProtection="1">
      <alignment vertical="center"/>
      <protection locked="0"/>
    </xf>
    <xf numFmtId="0" fontId="1" fillId="2" borderId="3" xfId="0" applyNumberFormat="1"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5" fillId="0" borderId="0" xfId="0" applyFont="1" applyFill="1" applyAlignment="1" applyProtection="1">
      <alignment horizontal="right" vertical="center"/>
      <protection locked="0"/>
    </xf>
    <xf numFmtId="0" fontId="1" fillId="0" borderId="16"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2" borderId="0" xfId="1" applyFont="1" applyFill="1" applyBorder="1" applyAlignment="1" applyProtection="1">
      <alignment vertical="center"/>
      <protection locked="0"/>
    </xf>
    <xf numFmtId="0" fontId="0" fillId="0" borderId="0" xfId="0" applyBorder="1" applyAlignment="1" applyProtection="1">
      <protection locked="0"/>
    </xf>
    <xf numFmtId="0" fontId="5" fillId="0" borderId="0" xfId="1" applyFont="1" applyFill="1" applyBorder="1" applyAlignment="1" applyProtection="1">
      <alignment vertical="center"/>
      <protection locked="0"/>
    </xf>
    <xf numFmtId="0" fontId="0" fillId="0" borderId="0" xfId="0" applyFill="1" applyBorder="1" applyAlignment="1" applyProtection="1">
      <protection locked="0"/>
    </xf>
    <xf numFmtId="0" fontId="23" fillId="0" borderId="0" xfId="1" applyFont="1" applyFill="1" applyBorder="1" applyAlignment="1" applyProtection="1">
      <alignment horizontal="center" vertical="center"/>
      <protection locked="0"/>
    </xf>
    <xf numFmtId="0" fontId="21" fillId="0" borderId="0" xfId="1" applyFont="1" applyFill="1" applyBorder="1" applyAlignment="1" applyProtection="1">
      <alignment horizontal="center" vertical="center"/>
      <protection locked="0"/>
    </xf>
    <xf numFmtId="4" fontId="21" fillId="0" borderId="0" xfId="1" applyNumberFormat="1" applyFont="1" applyFill="1" applyBorder="1" applyAlignment="1" applyProtection="1">
      <alignment horizontal="center" vertical="center"/>
      <protection locked="0"/>
    </xf>
    <xf numFmtId="0" fontId="22" fillId="0" borderId="0" xfId="0" applyFont="1" applyProtection="1">
      <protection locked="0"/>
    </xf>
    <xf numFmtId="0" fontId="5" fillId="0"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1" fontId="24" fillId="0" borderId="3" xfId="0" applyNumberFormat="1" applyFont="1" applyFill="1" applyBorder="1" applyAlignment="1" applyProtection="1">
      <alignment horizontal="center" vertical="center"/>
      <protection locked="0"/>
    </xf>
    <xf numFmtId="2" fontId="24" fillId="0" borderId="3" xfId="0" applyNumberFormat="1" applyFont="1" applyFill="1" applyBorder="1" applyAlignment="1" applyProtection="1">
      <alignment horizontal="center" vertical="center"/>
      <protection locked="0"/>
    </xf>
    <xf numFmtId="4" fontId="10" fillId="5" borderId="13" xfId="2" applyNumberFormat="1" applyFont="1" applyFill="1" applyBorder="1" applyAlignment="1" applyProtection="1">
      <alignment horizontal="center" vertical="center"/>
      <protection locked="0"/>
    </xf>
    <xf numFmtId="4" fontId="10" fillId="5" borderId="9" xfId="2" applyNumberFormat="1" applyFont="1" applyFill="1" applyBorder="1" applyAlignment="1" applyProtection="1">
      <alignment vertical="center"/>
      <protection locked="0"/>
    </xf>
    <xf numFmtId="0" fontId="1" fillId="0" borderId="0" xfId="2" applyFont="1" applyFill="1" applyBorder="1" applyAlignment="1" applyProtection="1">
      <alignment vertical="center"/>
      <protection locked="0"/>
    </xf>
    <xf numFmtId="4" fontId="10" fillId="5" borderId="3" xfId="2" applyNumberFormat="1" applyFont="1" applyFill="1" applyBorder="1" applyAlignment="1" applyProtection="1">
      <alignment vertical="center"/>
      <protection locked="0"/>
    </xf>
    <xf numFmtId="164" fontId="10" fillId="5" borderId="6" xfId="0" applyNumberFormat="1" applyFont="1" applyFill="1" applyBorder="1" applyAlignment="1" applyProtection="1">
      <alignment horizontal="center" vertical="center"/>
      <protection locked="0"/>
    </xf>
    <xf numFmtId="4" fontId="5" fillId="0" borderId="0" xfId="0" applyNumberFormat="1" applyFont="1" applyFill="1" applyBorder="1" applyAlignment="1" applyProtection="1">
      <alignment horizontal="right"/>
      <protection locked="0"/>
    </xf>
    <xf numFmtId="4" fontId="5" fillId="5" borderId="0" xfId="0" applyNumberFormat="1" applyFont="1" applyFill="1" applyBorder="1" applyAlignment="1" applyProtection="1">
      <protection locked="0"/>
    </xf>
    <xf numFmtId="1" fontId="2" fillId="0" borderId="0" xfId="0" applyNumberFormat="1" applyFont="1" applyFill="1" applyBorder="1" applyAlignment="1" applyProtection="1">
      <alignment horizontal="center"/>
      <protection locked="0"/>
    </xf>
    <xf numFmtId="0" fontId="4" fillId="0" borderId="0" xfId="0" applyFont="1" applyFill="1" applyBorder="1" applyProtection="1">
      <protection locked="0"/>
    </xf>
    <xf numFmtId="0" fontId="2" fillId="0" borderId="0" xfId="1" applyFont="1" applyFill="1" applyBorder="1" applyAlignment="1" applyProtection="1">
      <alignment vertical="center" wrapText="1"/>
      <protection locked="0"/>
    </xf>
    <xf numFmtId="1" fontId="2" fillId="0" borderId="0" xfId="1" applyNumberFormat="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5" fillId="0" borderId="17" xfId="1" applyFont="1" applyFill="1" applyBorder="1" applyAlignment="1" applyProtection="1">
      <alignment vertical="center"/>
      <protection locked="0"/>
    </xf>
    <xf numFmtId="0" fontId="23" fillId="5" borderId="0" xfId="0" applyFont="1" applyFill="1" applyBorder="1" applyAlignment="1" applyProtection="1">
      <protection locked="0"/>
    </xf>
    <xf numFmtId="0" fontId="4" fillId="5" borderId="0" xfId="0" applyFont="1" applyFill="1" applyBorder="1" applyAlignment="1" applyProtection="1">
      <protection locked="0"/>
    </xf>
    <xf numFmtId="0" fontId="1" fillId="0" borderId="0" xfId="0" applyFont="1" applyFill="1" applyBorder="1" applyProtection="1">
      <protection locked="0"/>
    </xf>
    <xf numFmtId="0" fontId="1" fillId="2" borderId="0" xfId="0" applyFont="1" applyFill="1" applyBorder="1" applyProtection="1">
      <protection locked="0"/>
    </xf>
    <xf numFmtId="0" fontId="8" fillId="2" borderId="0" xfId="2" applyFont="1" applyFill="1" applyBorder="1" applyAlignment="1" applyProtection="1">
      <alignment horizontal="center" vertical="center"/>
      <protection locked="0"/>
    </xf>
    <xf numFmtId="1" fontId="1" fillId="0" borderId="16"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18" fillId="0" borderId="0" xfId="0" applyFont="1" applyBorder="1" applyAlignment="1" applyProtection="1">
      <alignment vertical="top" wrapText="1"/>
      <protection locked="0"/>
    </xf>
    <xf numFmtId="10" fontId="18" fillId="0" borderId="0" xfId="3" applyNumberFormat="1" applyFont="1" applyFill="1" applyBorder="1" applyAlignment="1" applyProtection="1">
      <alignment horizontal="center" vertical="center" wrapText="1"/>
      <protection locked="0"/>
    </xf>
    <xf numFmtId="2" fontId="18" fillId="0" borderId="0"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vertical="center" wrapText="1"/>
      <protection locked="0"/>
    </xf>
    <xf numFmtId="2" fontId="19" fillId="0" borderId="0" xfId="0" applyNumberFormat="1" applyFont="1" applyFill="1" applyBorder="1" applyAlignment="1" applyProtection="1">
      <alignment horizontal="center" vertical="center" wrapText="1"/>
      <protection locked="0"/>
    </xf>
    <xf numFmtId="0" fontId="1" fillId="0" borderId="16" xfId="0" applyFont="1" applyFill="1" applyBorder="1" applyAlignment="1" applyProtection="1">
      <alignment horizontal="left" vertical="center" wrapText="1"/>
    </xf>
    <xf numFmtId="0" fontId="1" fillId="0" borderId="16" xfId="0" applyFont="1" applyFill="1" applyBorder="1" applyAlignment="1" applyProtection="1">
      <alignment vertical="center" wrapText="1"/>
    </xf>
    <xf numFmtId="4" fontId="44" fillId="3" borderId="3" xfId="2" applyNumberFormat="1" applyFont="1" applyFill="1" applyBorder="1" applyAlignment="1" applyProtection="1">
      <alignment vertical="center"/>
      <protection locked="0"/>
    </xf>
    <xf numFmtId="10" fontId="44" fillId="3" borderId="9" xfId="3" applyNumberFormat="1" applyFont="1" applyFill="1" applyBorder="1" applyAlignment="1" applyProtection="1">
      <alignment horizontal="center" vertical="center"/>
      <protection locked="0"/>
    </xf>
    <xf numFmtId="0" fontId="2" fillId="0" borderId="0" xfId="0" applyNumberFormat="1" applyFont="1" applyAlignment="1" applyProtection="1">
      <alignment horizontal="right" wrapText="1"/>
      <protection locked="0"/>
    </xf>
    <xf numFmtId="1" fontId="1" fillId="0" borderId="16" xfId="0" applyNumberFormat="1" applyFont="1" applyFill="1" applyBorder="1" applyAlignment="1" applyProtection="1">
      <alignment horizontal="left" vertical="center" wrapText="1"/>
      <protection locked="0"/>
    </xf>
    <xf numFmtId="2" fontId="1" fillId="0" borderId="16" xfId="0" applyNumberFormat="1" applyFont="1" applyFill="1" applyBorder="1" applyAlignment="1" applyProtection="1">
      <alignment horizontal="center" vertical="center" wrapText="1"/>
    </xf>
    <xf numFmtId="16" fontId="4" fillId="0" borderId="26" xfId="0" applyNumberFormat="1" applyFont="1" applyBorder="1" applyAlignment="1" applyProtection="1">
      <alignment horizontal="center" vertical="center"/>
      <protection locked="0"/>
    </xf>
    <xf numFmtId="1" fontId="4" fillId="0" borderId="27" xfId="0" applyNumberFormat="1" applyFont="1" applyBorder="1" applyAlignment="1" applyProtection="1">
      <alignment horizontal="left" vertical="center" wrapText="1"/>
      <protection locked="0"/>
    </xf>
    <xf numFmtId="164" fontId="5" fillId="0" borderId="28" xfId="0" applyNumberFormat="1" applyFont="1" applyBorder="1" applyAlignment="1" applyProtection="1">
      <alignment horizontal="center" vertical="center"/>
      <protection locked="0"/>
    </xf>
    <xf numFmtId="0" fontId="10" fillId="9" borderId="16" xfId="0" applyFont="1" applyFill="1" applyBorder="1" applyAlignment="1" applyProtection="1">
      <alignment horizontal="left" vertical="center" wrapText="1"/>
    </xf>
    <xf numFmtId="0" fontId="1" fillId="9" borderId="16" xfId="0" applyFont="1" applyFill="1" applyBorder="1" applyAlignment="1" applyProtection="1">
      <alignment horizontal="center" vertical="center" wrapText="1"/>
    </xf>
    <xf numFmtId="43" fontId="1" fillId="9" borderId="3" xfId="0" applyNumberFormat="1" applyFont="1" applyFill="1" applyBorder="1" applyAlignment="1" applyProtection="1">
      <alignment horizontal="center" vertical="center"/>
      <protection locked="0"/>
    </xf>
    <xf numFmtId="0" fontId="10" fillId="9" borderId="16" xfId="0" applyFont="1" applyFill="1" applyBorder="1" applyAlignment="1" applyProtection="1">
      <alignment vertical="center" wrapText="1"/>
    </xf>
    <xf numFmtId="0" fontId="1" fillId="0" borderId="16" xfId="0" applyFont="1" applyFill="1" applyBorder="1" applyAlignment="1" applyProtection="1">
      <alignment horizontal="center" vertical="center" wrapText="1"/>
      <protection locked="0"/>
    </xf>
    <xf numFmtId="2" fontId="1" fillId="0" borderId="16" xfId="0" applyNumberFormat="1"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vertical="center"/>
      <protection locked="0"/>
    </xf>
    <xf numFmtId="0" fontId="8" fillId="2" borderId="0" xfId="2" applyFont="1" applyFill="1" applyBorder="1" applyAlignment="1" applyProtection="1">
      <alignment horizontal="center" vertical="center"/>
      <protection locked="0"/>
    </xf>
    <xf numFmtId="0" fontId="1" fillId="9" borderId="16" xfId="0" applyFont="1" applyFill="1" applyBorder="1" applyAlignment="1" applyProtection="1">
      <alignment horizontal="center" vertical="center" wrapText="1"/>
      <protection locked="0"/>
    </xf>
    <xf numFmtId="2" fontId="1" fillId="9" borderId="16" xfId="0" applyNumberFormat="1" applyFont="1" applyFill="1" applyBorder="1" applyAlignment="1" applyProtection="1">
      <alignment horizontal="center" vertical="center" wrapText="1"/>
      <protection locked="0"/>
    </xf>
    <xf numFmtId="1" fontId="1" fillId="9" borderId="16" xfId="0" applyNumberFormat="1" applyFont="1" applyFill="1" applyBorder="1" applyAlignment="1" applyProtection="1">
      <alignment horizontal="center" vertical="center" wrapText="1"/>
    </xf>
    <xf numFmtId="1" fontId="10" fillId="9" borderId="16" xfId="0" applyNumberFormat="1" applyFont="1" applyFill="1" applyBorder="1" applyAlignment="1" applyProtection="1">
      <alignment horizontal="left" vertical="center" wrapText="1"/>
    </xf>
    <xf numFmtId="49" fontId="1" fillId="0" borderId="16" xfId="0" applyNumberFormat="1" applyFont="1" applyFill="1" applyBorder="1" applyAlignment="1" applyProtection="1">
      <alignment horizontal="center" vertical="center" wrapText="1"/>
      <protection locked="0"/>
    </xf>
    <xf numFmtId="1" fontId="1" fillId="9" borderId="16" xfId="0" applyNumberFormat="1" applyFont="1" applyFill="1" applyBorder="1" applyAlignment="1" applyProtection="1">
      <alignment horizontal="center" vertical="center" wrapText="1"/>
      <protection locked="0"/>
    </xf>
    <xf numFmtId="2" fontId="1" fillId="9" borderId="16" xfId="0" applyNumberFormat="1" applyFont="1" applyFill="1" applyBorder="1" applyAlignment="1" applyProtection="1">
      <alignment horizontal="center" vertical="center" wrapText="1"/>
    </xf>
    <xf numFmtId="0" fontId="1" fillId="9" borderId="29" xfId="0" applyFont="1" applyFill="1" applyBorder="1" applyAlignment="1" applyProtection="1">
      <alignment horizontal="center" vertical="center" wrapText="1"/>
      <protection locked="0"/>
    </xf>
    <xf numFmtId="0" fontId="10" fillId="9" borderId="29" xfId="0" applyFont="1" applyFill="1" applyBorder="1" applyAlignment="1" applyProtection="1">
      <alignment horizontal="left" vertical="center" wrapText="1"/>
    </xf>
    <xf numFmtId="0" fontId="1" fillId="9" borderId="29" xfId="0" applyFont="1" applyFill="1" applyBorder="1" applyAlignment="1" applyProtection="1">
      <alignment horizontal="center" vertical="center" wrapText="1"/>
    </xf>
    <xf numFmtId="43" fontId="1" fillId="9" borderId="7" xfId="0" applyNumberFormat="1" applyFont="1" applyFill="1" applyBorder="1" applyAlignment="1" applyProtection="1">
      <alignment horizontal="center" vertical="center"/>
      <protection locked="0"/>
    </xf>
    <xf numFmtId="43" fontId="1" fillId="3" borderId="9" xfId="0" applyNumberFormat="1" applyFont="1" applyFill="1" applyBorder="1" applyAlignment="1" applyProtection="1">
      <alignment horizontal="center" vertical="center"/>
      <protection locked="0"/>
    </xf>
    <xf numFmtId="43" fontId="1" fillId="2" borderId="9" xfId="0" applyNumberFormat="1" applyFont="1" applyFill="1" applyBorder="1" applyAlignment="1" applyProtection="1">
      <alignment horizontal="center" vertical="center"/>
      <protection locked="0"/>
    </xf>
    <xf numFmtId="1" fontId="1" fillId="0" borderId="31" xfId="0" applyNumberFormat="1"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1" fillId="0" borderId="31" xfId="0" applyFont="1" applyFill="1" applyBorder="1" applyAlignment="1" applyProtection="1">
      <alignment vertical="center" wrapText="1"/>
    </xf>
    <xf numFmtId="0" fontId="1" fillId="0" borderId="31" xfId="0" applyFont="1" applyFill="1" applyBorder="1" applyAlignment="1" applyProtection="1">
      <alignment horizontal="center" vertical="center" wrapText="1"/>
    </xf>
    <xf numFmtId="2" fontId="1" fillId="0" borderId="31" xfId="0" applyNumberFormat="1" applyFont="1" applyFill="1" applyBorder="1" applyAlignment="1" applyProtection="1">
      <alignment horizontal="center" vertical="center" wrapText="1"/>
    </xf>
    <xf numFmtId="43" fontId="1" fillId="3" borderId="32" xfId="0" applyNumberFormat="1" applyFont="1" applyFill="1" applyBorder="1" applyAlignment="1" applyProtection="1">
      <alignment horizontal="center" vertical="center"/>
      <protection locked="0"/>
    </xf>
    <xf numFmtId="43" fontId="1" fillId="2" borderId="32" xfId="0" applyNumberFormat="1" applyFont="1" applyFill="1" applyBorder="1" applyAlignment="1" applyProtection="1">
      <alignment horizontal="center" vertical="center"/>
      <protection locked="0"/>
    </xf>
    <xf numFmtId="1" fontId="1" fillId="0" borderId="30" xfId="0" applyNumberFormat="1"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1" fillId="0" borderId="30" xfId="0" applyFont="1" applyFill="1" applyBorder="1" applyAlignment="1" applyProtection="1">
      <alignment vertical="center" wrapText="1"/>
    </xf>
    <xf numFmtId="0" fontId="1" fillId="0" borderId="30"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0" xfId="0" applyNumberFormat="1" applyFont="1" applyProtection="1">
      <protection locked="0"/>
    </xf>
    <xf numFmtId="2" fontId="45" fillId="0" borderId="16" xfId="0" applyNumberFormat="1"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2" fillId="0" borderId="0" xfId="0" applyFont="1" applyBorder="1" applyAlignment="1" applyProtection="1">
      <alignment horizontal="left" wrapText="1"/>
      <protection locked="0"/>
    </xf>
    <xf numFmtId="0" fontId="8" fillId="2" borderId="2" xfId="2"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center"/>
      <protection locked="0"/>
    </xf>
    <xf numFmtId="0" fontId="2" fillId="0" borderId="4" xfId="0" applyFont="1" applyBorder="1" applyAlignment="1" applyProtection="1">
      <alignment horizontal="right"/>
      <protection locked="0"/>
    </xf>
    <xf numFmtId="0" fontId="2" fillId="0" borderId="21" xfId="0" applyFont="1" applyBorder="1" applyAlignment="1" applyProtection="1">
      <alignment horizontal="right"/>
      <protection locked="0"/>
    </xf>
    <xf numFmtId="0" fontId="5" fillId="0" borderId="4" xfId="0" applyFont="1" applyBorder="1" applyAlignment="1" applyProtection="1">
      <alignment horizontal="right"/>
      <protection locked="0"/>
    </xf>
    <xf numFmtId="0" fontId="5" fillId="0" borderId="21" xfId="0" applyFont="1" applyBorder="1" applyAlignment="1" applyProtection="1">
      <alignment horizontal="right"/>
      <protection locked="0"/>
    </xf>
    <xf numFmtId="0" fontId="5" fillId="0" borderId="5" xfId="0" applyFont="1" applyBorder="1" applyAlignment="1" applyProtection="1">
      <alignment horizontal="right"/>
      <protection locked="0"/>
    </xf>
    <xf numFmtId="49" fontId="5" fillId="3" borderId="1" xfId="0" applyNumberFormat="1" applyFont="1" applyFill="1" applyBorder="1" applyAlignment="1" applyProtection="1">
      <alignment horizontal="right" vertical="center" wrapText="1"/>
      <protection locked="0"/>
    </xf>
    <xf numFmtId="0" fontId="2" fillId="0" borderId="0" xfId="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center"/>
      <protection locked="0"/>
    </xf>
    <xf numFmtId="0" fontId="5" fillId="0" borderId="10" xfId="2" applyFont="1" applyFill="1" applyBorder="1" applyAlignment="1" applyProtection="1">
      <alignment horizontal="right" vertical="center"/>
      <protection locked="0"/>
    </xf>
    <xf numFmtId="0" fontId="5" fillId="0" borderId="8" xfId="2" applyFont="1" applyFill="1" applyBorder="1" applyAlignment="1" applyProtection="1">
      <alignment horizontal="right" vertical="center"/>
      <protection locked="0"/>
    </xf>
    <xf numFmtId="0" fontId="5" fillId="0" borderId="19" xfId="2" applyFont="1" applyFill="1" applyBorder="1" applyAlignment="1" applyProtection="1">
      <alignment horizontal="right" vertical="center"/>
      <protection locked="0"/>
    </xf>
    <xf numFmtId="4" fontId="5" fillId="0" borderId="4" xfId="0" applyNumberFormat="1" applyFont="1" applyFill="1" applyBorder="1" applyAlignment="1" applyProtection="1">
      <alignment horizontal="right" vertical="center"/>
      <protection locked="0"/>
    </xf>
    <xf numFmtId="4" fontId="5" fillId="0" borderId="5" xfId="0" applyNumberFormat="1" applyFont="1" applyFill="1" applyBorder="1" applyAlignment="1" applyProtection="1">
      <alignment horizontal="right" vertical="center"/>
      <protection locked="0"/>
    </xf>
    <xf numFmtId="4" fontId="5" fillId="0" borderId="21" xfId="0" applyNumberFormat="1" applyFont="1" applyFill="1" applyBorder="1" applyAlignment="1" applyProtection="1">
      <alignment horizontal="right" vertical="center"/>
      <protection locked="0"/>
    </xf>
    <xf numFmtId="0" fontId="8" fillId="2" borderId="0" xfId="2"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2" borderId="0" xfId="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right" vertical="center"/>
      <protection locked="0"/>
    </xf>
    <xf numFmtId="0" fontId="4" fillId="2" borderId="0" xfId="1" applyFont="1" applyFill="1" applyBorder="1" applyAlignment="1" applyProtection="1">
      <alignment horizontal="left" vertical="center" wrapText="1"/>
      <protection locked="0"/>
    </xf>
    <xf numFmtId="49" fontId="5" fillId="0" borderId="7"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2" fontId="5" fillId="0" borderId="7" xfId="0" applyNumberFormat="1" applyFont="1" applyFill="1" applyBorder="1" applyAlignment="1" applyProtection="1">
      <alignment horizontal="center" vertical="center" wrapText="1"/>
      <protection locked="0"/>
    </xf>
    <xf numFmtId="2" fontId="5" fillId="0" borderId="9"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2" fontId="5" fillId="0" borderId="7" xfId="12" applyNumberFormat="1" applyFont="1" applyFill="1" applyBorder="1" applyAlignment="1" applyProtection="1">
      <alignment horizontal="center" vertical="center" wrapText="1"/>
      <protection locked="0"/>
    </xf>
    <xf numFmtId="2" fontId="5" fillId="0" borderId="9" xfId="12" applyNumberFormat="1" applyFont="1" applyFill="1" applyBorder="1" applyAlignment="1" applyProtection="1">
      <alignment horizontal="center" vertical="center" wrapText="1"/>
      <protection locked="0"/>
    </xf>
    <xf numFmtId="0" fontId="5" fillId="0" borderId="4" xfId="2" applyFont="1" applyFill="1" applyBorder="1" applyAlignment="1" applyProtection="1">
      <alignment horizontal="right" vertical="center"/>
      <protection locked="0"/>
    </xf>
    <xf numFmtId="0" fontId="0" fillId="0" borderId="5" xfId="0" applyBorder="1" applyProtection="1">
      <protection locked="0"/>
    </xf>
    <xf numFmtId="0" fontId="0" fillId="0" borderId="21" xfId="0" applyBorder="1" applyProtection="1">
      <protection locked="0"/>
    </xf>
    <xf numFmtId="0" fontId="5" fillId="0" borderId="12" xfId="2" applyFont="1" applyFill="1" applyBorder="1" applyAlignment="1" applyProtection="1">
      <alignment horizontal="right" vertical="center"/>
      <protection locked="0"/>
    </xf>
    <xf numFmtId="0" fontId="5" fillId="0" borderId="1" xfId="2" applyFont="1" applyFill="1" applyBorder="1" applyAlignment="1" applyProtection="1">
      <alignment horizontal="right" vertical="center"/>
      <protection locked="0"/>
    </xf>
    <xf numFmtId="0" fontId="5" fillId="0" borderId="20" xfId="2" applyFont="1" applyFill="1" applyBorder="1" applyAlignment="1" applyProtection="1">
      <alignment horizontal="right" vertical="center"/>
      <protection locked="0"/>
    </xf>
    <xf numFmtId="0" fontId="4" fillId="0" borderId="10" xfId="2" applyFont="1" applyFill="1" applyBorder="1" applyAlignment="1" applyProtection="1">
      <alignment horizontal="right" vertical="center"/>
      <protection locked="0"/>
    </xf>
    <xf numFmtId="0" fontId="4" fillId="0" borderId="8" xfId="2" applyFont="1" applyFill="1" applyBorder="1" applyAlignment="1" applyProtection="1">
      <alignment horizontal="right" vertical="center"/>
      <protection locked="0"/>
    </xf>
    <xf numFmtId="0" fontId="4" fillId="0" borderId="19" xfId="2" applyFont="1" applyFill="1" applyBorder="1" applyAlignment="1" applyProtection="1">
      <alignment horizontal="right" vertical="center"/>
      <protection locked="0"/>
    </xf>
    <xf numFmtId="2" fontId="1" fillId="0" borderId="10" xfId="0" applyNumberFormat="1" applyFont="1" applyFill="1" applyBorder="1" applyAlignment="1" applyProtection="1">
      <alignment horizontal="left" vertical="center" wrapText="1"/>
      <protection locked="0"/>
    </xf>
    <xf numFmtId="2" fontId="1" fillId="2" borderId="7" xfId="0" applyNumberFormat="1" applyFont="1" applyFill="1" applyBorder="1" applyAlignment="1" applyProtection="1">
      <alignment horizontal="center" vertical="center" textRotation="90" wrapText="1"/>
      <protection locked="0"/>
    </xf>
    <xf numFmtId="2" fontId="1" fillId="2" borderId="9" xfId="0" applyNumberFormat="1" applyFont="1" applyFill="1" applyBorder="1" applyAlignment="1" applyProtection="1">
      <alignment horizontal="center" vertical="center" textRotation="90" wrapText="1"/>
      <protection locked="0"/>
    </xf>
    <xf numFmtId="0" fontId="20" fillId="2" borderId="4" xfId="0" applyFont="1" applyFill="1" applyBorder="1" applyAlignment="1" applyProtection="1">
      <alignment horizontal="right" vertical="center" wrapText="1"/>
      <protection locked="0"/>
    </xf>
    <xf numFmtId="0" fontId="20" fillId="2" borderId="5" xfId="0" applyFont="1" applyFill="1" applyBorder="1" applyAlignment="1" applyProtection="1">
      <alignment horizontal="right" vertical="center" wrapText="1"/>
      <protection locked="0"/>
    </xf>
    <xf numFmtId="2" fontId="5" fillId="0" borderId="14" xfId="1" applyNumberFormat="1" applyFont="1" applyFill="1" applyBorder="1" applyAlignment="1" applyProtection="1">
      <alignment horizontal="center" vertical="center" wrapText="1"/>
      <protection locked="0"/>
    </xf>
    <xf numFmtId="0" fontId="5" fillId="0" borderId="14"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textRotation="90" wrapText="1"/>
      <protection locked="0"/>
    </xf>
    <xf numFmtId="0" fontId="1" fillId="2" borderId="9" xfId="0" applyFont="1" applyFill="1" applyBorder="1" applyAlignment="1" applyProtection="1">
      <alignment horizontal="center" vertical="center" textRotation="90" wrapText="1"/>
      <protection locked="0"/>
    </xf>
    <xf numFmtId="0" fontId="1" fillId="2" borderId="7"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2" fontId="1" fillId="2" borderId="7" xfId="0" applyNumberFormat="1" applyFont="1" applyFill="1" applyBorder="1" applyAlignment="1" applyProtection="1">
      <alignment horizontal="center" vertical="center" wrapText="1"/>
      <protection locked="0"/>
    </xf>
    <xf numFmtId="2" fontId="1" fillId="2" borderId="9" xfId="0" applyNumberFormat="1"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wrapText="1"/>
      <protection locked="0"/>
    </xf>
    <xf numFmtId="0" fontId="1" fillId="2" borderId="8" xfId="0" applyFont="1" applyFill="1" applyBorder="1" applyAlignment="1" applyProtection="1">
      <alignment horizontal="center" wrapText="1"/>
      <protection locked="0"/>
    </xf>
    <xf numFmtId="0" fontId="1" fillId="2" borderId="3" xfId="0" applyFont="1" applyFill="1" applyBorder="1" applyAlignment="1" applyProtection="1">
      <alignment horizontal="center" wrapText="1"/>
      <protection locked="0"/>
    </xf>
    <xf numFmtId="0" fontId="1" fillId="2" borderId="11" xfId="0" applyNumberFormat="1" applyFont="1" applyFill="1" applyBorder="1" applyAlignment="1" applyProtection="1">
      <alignment horizontal="center" vertical="center" wrapText="1"/>
      <protection locked="0"/>
    </xf>
    <xf numFmtId="0" fontId="1" fillId="2" borderId="25"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protection locked="0"/>
    </xf>
  </cellXfs>
  <cellStyles count="49">
    <cellStyle name="Bad 2" xfId="14"/>
    <cellStyle name="Comma 2" xfId="16"/>
    <cellStyle name="Comma 2 2" xfId="17"/>
    <cellStyle name="Comma 3" xfId="18"/>
    <cellStyle name="Comma 4" xfId="19"/>
    <cellStyle name="Comma 5" xfId="20"/>
    <cellStyle name="Comma 6" xfId="15"/>
    <cellStyle name="Currency 2" xfId="21"/>
    <cellStyle name="Currency 3" xfId="22"/>
    <cellStyle name="Excel Built-in Normal" xfId="23"/>
    <cellStyle name="Good" xfId="4" builtinId="26"/>
    <cellStyle name="Good 2" xfId="24"/>
    <cellStyle name="Hyperlink 2" xfId="25"/>
    <cellStyle name="Hyperlink 3" xfId="26"/>
    <cellStyle name="Neutral 2" xfId="27"/>
    <cellStyle name="Normal" xfId="0" builtinId="0"/>
    <cellStyle name="Normal 12" xfId="28"/>
    <cellStyle name="Normal 12 2" xfId="29"/>
    <cellStyle name="Normal 2" xfId="5"/>
    <cellStyle name="Normal 2 2" xfId="30"/>
    <cellStyle name="Normal 2 2 2" xfId="6"/>
    <cellStyle name="Normal 2 2 3" xfId="31"/>
    <cellStyle name="Normal 2 3" xfId="7"/>
    <cellStyle name="Normal 2 4" xfId="32"/>
    <cellStyle name="Normal 3" xfId="8"/>
    <cellStyle name="Normal 3 2" xfId="33"/>
    <cellStyle name="Normal 38" xfId="34"/>
    <cellStyle name="Normal 4" xfId="9"/>
    <cellStyle name="Normal 4 2" xfId="36"/>
    <cellStyle name="Normal 4 3" xfId="35"/>
    <cellStyle name="Normal 5" xfId="37"/>
    <cellStyle name="Normal 6" xfId="10"/>
    <cellStyle name="Normal 6 2" xfId="38"/>
    <cellStyle name="Normal 7" xfId="39"/>
    <cellStyle name="Normal 7 2" xfId="40"/>
    <cellStyle name="Normal 8" xfId="41"/>
    <cellStyle name="Normal 9" xfId="13"/>
    <cellStyle name="Normal_Sheet1" xfId="12"/>
    <cellStyle name="Parastais 10" xfId="42"/>
    <cellStyle name="Parastais 2" xfId="43"/>
    <cellStyle name="Parastais_adztame2" xfId="44"/>
    <cellStyle name="Percent" xfId="3" builtinId="5"/>
    <cellStyle name="Percent 2" xfId="45"/>
    <cellStyle name="Style 1" xfId="2"/>
    <cellStyle name="Style 1 2" xfId="46"/>
    <cellStyle name="Style 1 2 2" xfId="47"/>
    <cellStyle name="Обычный 4" xfId="1"/>
    <cellStyle name="Обычный_Лист1" xfId="11"/>
    <cellStyle name="Стиль 1" xfId="48"/>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2933700</xdr:colOff>
      <xdr:row>3</xdr:row>
      <xdr:rowOff>9525</xdr:rowOff>
    </xdr:from>
    <xdr:to>
      <xdr:col>2</xdr:col>
      <xdr:colOff>1314450</xdr:colOff>
      <xdr:row>3</xdr:row>
      <xdr:rowOff>9526</xdr:rowOff>
    </xdr:to>
    <xdr:cxnSp macro="">
      <xdr:nvCxnSpPr>
        <xdr:cNvPr id="3" name="Straight Connector 2">
          <a:extLst>
            <a:ext uri="{FF2B5EF4-FFF2-40B4-BE49-F238E27FC236}">
              <a16:creationId xmlns:a16="http://schemas.microsoft.com/office/drawing/2014/main" xmlns="" id="{B624A04D-DD83-4DF5-B87B-0EE9517DF972}"/>
            </a:ext>
          </a:extLst>
        </xdr:cNvPr>
        <xdr:cNvCxnSpPr/>
      </xdr:nvCxnSpPr>
      <xdr:spPr>
        <a:xfrm flipH="1" flipV="1">
          <a:off x="3848100" y="485775"/>
          <a:ext cx="1952625" cy="1"/>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9"/>
  <sheetViews>
    <sheetView view="pageBreakPreview" zoomScaleNormal="100" zoomScaleSheetLayoutView="100" workbookViewId="0">
      <selection activeCell="B24" sqref="B24:C24"/>
    </sheetView>
  </sheetViews>
  <sheetFormatPr defaultColWidth="8.85546875" defaultRowHeight="12.75"/>
  <cols>
    <col min="1" max="1" width="13.7109375" style="3" customWidth="1"/>
    <col min="2" max="2" width="53.5703125" style="3" customWidth="1"/>
    <col min="3" max="3" width="19.85546875" style="3" customWidth="1"/>
    <col min="4" max="5" width="8.85546875" style="3"/>
    <col min="6" max="6" width="12" style="3" customWidth="1"/>
    <col min="7" max="255" width="8.85546875" style="3"/>
    <col min="256" max="256" width="15.7109375" style="3" customWidth="1"/>
    <col min="257" max="257" width="6.85546875" style="3" customWidth="1"/>
    <col min="258" max="258" width="37.7109375" style="3" customWidth="1"/>
    <col min="259" max="259" width="25.85546875" style="3" customWidth="1"/>
    <col min="260" max="511" width="8.85546875" style="3"/>
    <col min="512" max="512" width="15.7109375" style="3" customWidth="1"/>
    <col min="513" max="513" width="6.85546875" style="3" customWidth="1"/>
    <col min="514" max="514" width="37.7109375" style="3" customWidth="1"/>
    <col min="515" max="515" width="25.85546875" style="3" customWidth="1"/>
    <col min="516" max="767" width="8.85546875" style="3"/>
    <col min="768" max="768" width="15.7109375" style="3" customWidth="1"/>
    <col min="769" max="769" width="6.85546875" style="3" customWidth="1"/>
    <col min="770" max="770" width="37.7109375" style="3" customWidth="1"/>
    <col min="771" max="771" width="25.85546875" style="3" customWidth="1"/>
    <col min="772" max="1023" width="8.85546875" style="3"/>
    <col min="1024" max="1024" width="15.7109375" style="3" customWidth="1"/>
    <col min="1025" max="1025" width="6.85546875" style="3" customWidth="1"/>
    <col min="1026" max="1026" width="37.7109375" style="3" customWidth="1"/>
    <col min="1027" max="1027" width="25.85546875" style="3" customWidth="1"/>
    <col min="1028" max="1279" width="8.85546875" style="3"/>
    <col min="1280" max="1280" width="15.7109375" style="3" customWidth="1"/>
    <col min="1281" max="1281" width="6.85546875" style="3" customWidth="1"/>
    <col min="1282" max="1282" width="37.7109375" style="3" customWidth="1"/>
    <col min="1283" max="1283" width="25.85546875" style="3" customWidth="1"/>
    <col min="1284" max="1535" width="8.85546875" style="3"/>
    <col min="1536" max="1536" width="15.7109375" style="3" customWidth="1"/>
    <col min="1537" max="1537" width="6.85546875" style="3" customWidth="1"/>
    <col min="1538" max="1538" width="37.7109375" style="3" customWidth="1"/>
    <col min="1539" max="1539" width="25.85546875" style="3" customWidth="1"/>
    <col min="1540" max="1791" width="8.85546875" style="3"/>
    <col min="1792" max="1792" width="15.7109375" style="3" customWidth="1"/>
    <col min="1793" max="1793" width="6.85546875" style="3" customWidth="1"/>
    <col min="1794" max="1794" width="37.7109375" style="3" customWidth="1"/>
    <col min="1795" max="1795" width="25.85546875" style="3" customWidth="1"/>
    <col min="1796" max="2047" width="8.85546875" style="3"/>
    <col min="2048" max="2048" width="15.7109375" style="3" customWidth="1"/>
    <col min="2049" max="2049" width="6.85546875" style="3" customWidth="1"/>
    <col min="2050" max="2050" width="37.7109375" style="3" customWidth="1"/>
    <col min="2051" max="2051" width="25.85546875" style="3" customWidth="1"/>
    <col min="2052" max="2303" width="8.85546875" style="3"/>
    <col min="2304" max="2304" width="15.7109375" style="3" customWidth="1"/>
    <col min="2305" max="2305" width="6.85546875" style="3" customWidth="1"/>
    <col min="2306" max="2306" width="37.7109375" style="3" customWidth="1"/>
    <col min="2307" max="2307" width="25.85546875" style="3" customWidth="1"/>
    <col min="2308" max="2559" width="8.85546875" style="3"/>
    <col min="2560" max="2560" width="15.7109375" style="3" customWidth="1"/>
    <col min="2561" max="2561" width="6.85546875" style="3" customWidth="1"/>
    <col min="2562" max="2562" width="37.7109375" style="3" customWidth="1"/>
    <col min="2563" max="2563" width="25.85546875" style="3" customWidth="1"/>
    <col min="2564" max="2815" width="8.85546875" style="3"/>
    <col min="2816" max="2816" width="15.7109375" style="3" customWidth="1"/>
    <col min="2817" max="2817" width="6.85546875" style="3" customWidth="1"/>
    <col min="2818" max="2818" width="37.7109375" style="3" customWidth="1"/>
    <col min="2819" max="2819" width="25.85546875" style="3" customWidth="1"/>
    <col min="2820" max="3071" width="8.85546875" style="3"/>
    <col min="3072" max="3072" width="15.7109375" style="3" customWidth="1"/>
    <col min="3073" max="3073" width="6.85546875" style="3" customWidth="1"/>
    <col min="3074" max="3074" width="37.7109375" style="3" customWidth="1"/>
    <col min="3075" max="3075" width="25.85546875" style="3" customWidth="1"/>
    <col min="3076" max="3327" width="8.85546875" style="3"/>
    <col min="3328" max="3328" width="15.7109375" style="3" customWidth="1"/>
    <col min="3329" max="3329" width="6.85546875" style="3" customWidth="1"/>
    <col min="3330" max="3330" width="37.7109375" style="3" customWidth="1"/>
    <col min="3331" max="3331" width="25.85546875" style="3" customWidth="1"/>
    <col min="3332" max="3583" width="8.85546875" style="3"/>
    <col min="3584" max="3584" width="15.7109375" style="3" customWidth="1"/>
    <col min="3585" max="3585" width="6.85546875" style="3" customWidth="1"/>
    <col min="3586" max="3586" width="37.7109375" style="3" customWidth="1"/>
    <col min="3587" max="3587" width="25.85546875" style="3" customWidth="1"/>
    <col min="3588" max="3839" width="8.85546875" style="3"/>
    <col min="3840" max="3840" width="15.7109375" style="3" customWidth="1"/>
    <col min="3841" max="3841" width="6.85546875" style="3" customWidth="1"/>
    <col min="3842" max="3842" width="37.7109375" style="3" customWidth="1"/>
    <col min="3843" max="3843" width="25.85546875" style="3" customWidth="1"/>
    <col min="3844" max="4095" width="8.85546875" style="3"/>
    <col min="4096" max="4096" width="15.7109375" style="3" customWidth="1"/>
    <col min="4097" max="4097" width="6.85546875" style="3" customWidth="1"/>
    <col min="4098" max="4098" width="37.7109375" style="3" customWidth="1"/>
    <col min="4099" max="4099" width="25.85546875" style="3" customWidth="1"/>
    <col min="4100" max="4351" width="8.85546875" style="3"/>
    <col min="4352" max="4352" width="15.7109375" style="3" customWidth="1"/>
    <col min="4353" max="4353" width="6.85546875" style="3" customWidth="1"/>
    <col min="4354" max="4354" width="37.7109375" style="3" customWidth="1"/>
    <col min="4355" max="4355" width="25.85546875" style="3" customWidth="1"/>
    <col min="4356" max="4607" width="8.85546875" style="3"/>
    <col min="4608" max="4608" width="15.7109375" style="3" customWidth="1"/>
    <col min="4609" max="4609" width="6.85546875" style="3" customWidth="1"/>
    <col min="4610" max="4610" width="37.7109375" style="3" customWidth="1"/>
    <col min="4611" max="4611" width="25.85546875" style="3" customWidth="1"/>
    <col min="4612" max="4863" width="8.85546875" style="3"/>
    <col min="4864" max="4864" width="15.7109375" style="3" customWidth="1"/>
    <col min="4865" max="4865" width="6.85546875" style="3" customWidth="1"/>
    <col min="4866" max="4866" width="37.7109375" style="3" customWidth="1"/>
    <col min="4867" max="4867" width="25.85546875" style="3" customWidth="1"/>
    <col min="4868" max="5119" width="8.85546875" style="3"/>
    <col min="5120" max="5120" width="15.7109375" style="3" customWidth="1"/>
    <col min="5121" max="5121" width="6.85546875" style="3" customWidth="1"/>
    <col min="5122" max="5122" width="37.7109375" style="3" customWidth="1"/>
    <col min="5123" max="5123" width="25.85546875" style="3" customWidth="1"/>
    <col min="5124" max="5375" width="8.85546875" style="3"/>
    <col min="5376" max="5376" width="15.7109375" style="3" customWidth="1"/>
    <col min="5377" max="5377" width="6.85546875" style="3" customWidth="1"/>
    <col min="5378" max="5378" width="37.7109375" style="3" customWidth="1"/>
    <col min="5379" max="5379" width="25.85546875" style="3" customWidth="1"/>
    <col min="5380" max="5631" width="8.85546875" style="3"/>
    <col min="5632" max="5632" width="15.7109375" style="3" customWidth="1"/>
    <col min="5633" max="5633" width="6.85546875" style="3" customWidth="1"/>
    <col min="5634" max="5634" width="37.7109375" style="3" customWidth="1"/>
    <col min="5635" max="5635" width="25.85546875" style="3" customWidth="1"/>
    <col min="5636" max="5887" width="8.85546875" style="3"/>
    <col min="5888" max="5888" width="15.7109375" style="3" customWidth="1"/>
    <col min="5889" max="5889" width="6.85546875" style="3" customWidth="1"/>
    <col min="5890" max="5890" width="37.7109375" style="3" customWidth="1"/>
    <col min="5891" max="5891" width="25.85546875" style="3" customWidth="1"/>
    <col min="5892" max="6143" width="8.85546875" style="3"/>
    <col min="6144" max="6144" width="15.7109375" style="3" customWidth="1"/>
    <col min="6145" max="6145" width="6.85546875" style="3" customWidth="1"/>
    <col min="6146" max="6146" width="37.7109375" style="3" customWidth="1"/>
    <col min="6147" max="6147" width="25.85546875" style="3" customWidth="1"/>
    <col min="6148" max="6399" width="8.85546875" style="3"/>
    <col min="6400" max="6400" width="15.7109375" style="3" customWidth="1"/>
    <col min="6401" max="6401" width="6.85546875" style="3" customWidth="1"/>
    <col min="6402" max="6402" width="37.7109375" style="3" customWidth="1"/>
    <col min="6403" max="6403" width="25.85546875" style="3" customWidth="1"/>
    <col min="6404" max="6655" width="8.85546875" style="3"/>
    <col min="6656" max="6656" width="15.7109375" style="3" customWidth="1"/>
    <col min="6657" max="6657" width="6.85546875" style="3" customWidth="1"/>
    <col min="6658" max="6658" width="37.7109375" style="3" customWidth="1"/>
    <col min="6659" max="6659" width="25.85546875" style="3" customWidth="1"/>
    <col min="6660" max="6911" width="8.85546875" style="3"/>
    <col min="6912" max="6912" width="15.7109375" style="3" customWidth="1"/>
    <col min="6913" max="6913" width="6.85546875" style="3" customWidth="1"/>
    <col min="6914" max="6914" width="37.7109375" style="3" customWidth="1"/>
    <col min="6915" max="6915" width="25.85546875" style="3" customWidth="1"/>
    <col min="6916" max="7167" width="8.85546875" style="3"/>
    <col min="7168" max="7168" width="15.7109375" style="3" customWidth="1"/>
    <col min="7169" max="7169" width="6.85546875" style="3" customWidth="1"/>
    <col min="7170" max="7170" width="37.7109375" style="3" customWidth="1"/>
    <col min="7171" max="7171" width="25.85546875" style="3" customWidth="1"/>
    <col min="7172" max="7423" width="8.85546875" style="3"/>
    <col min="7424" max="7424" width="15.7109375" style="3" customWidth="1"/>
    <col min="7425" max="7425" width="6.85546875" style="3" customWidth="1"/>
    <col min="7426" max="7426" width="37.7109375" style="3" customWidth="1"/>
    <col min="7427" max="7427" width="25.85546875" style="3" customWidth="1"/>
    <col min="7428" max="7679" width="8.85546875" style="3"/>
    <col min="7680" max="7680" width="15.7109375" style="3" customWidth="1"/>
    <col min="7681" max="7681" width="6.85546875" style="3" customWidth="1"/>
    <col min="7682" max="7682" width="37.7109375" style="3" customWidth="1"/>
    <col min="7683" max="7683" width="25.85546875" style="3" customWidth="1"/>
    <col min="7684" max="7935" width="8.85546875" style="3"/>
    <col min="7936" max="7936" width="15.7109375" style="3" customWidth="1"/>
    <col min="7937" max="7937" width="6.85546875" style="3" customWidth="1"/>
    <col min="7938" max="7938" width="37.7109375" style="3" customWidth="1"/>
    <col min="7939" max="7939" width="25.85546875" style="3" customWidth="1"/>
    <col min="7940" max="8191" width="8.85546875" style="3"/>
    <col min="8192" max="8192" width="15.7109375" style="3" customWidth="1"/>
    <col min="8193" max="8193" width="6.85546875" style="3" customWidth="1"/>
    <col min="8194" max="8194" width="37.7109375" style="3" customWidth="1"/>
    <col min="8195" max="8195" width="25.85546875" style="3" customWidth="1"/>
    <col min="8196" max="8447" width="8.85546875" style="3"/>
    <col min="8448" max="8448" width="15.7109375" style="3" customWidth="1"/>
    <col min="8449" max="8449" width="6.85546875" style="3" customWidth="1"/>
    <col min="8450" max="8450" width="37.7109375" style="3" customWidth="1"/>
    <col min="8451" max="8451" width="25.85546875" style="3" customWidth="1"/>
    <col min="8452" max="8703" width="8.85546875" style="3"/>
    <col min="8704" max="8704" width="15.7109375" style="3" customWidth="1"/>
    <col min="8705" max="8705" width="6.85546875" style="3" customWidth="1"/>
    <col min="8706" max="8706" width="37.7109375" style="3" customWidth="1"/>
    <col min="8707" max="8707" width="25.85546875" style="3" customWidth="1"/>
    <col min="8708" max="8959" width="8.85546875" style="3"/>
    <col min="8960" max="8960" width="15.7109375" style="3" customWidth="1"/>
    <col min="8961" max="8961" width="6.85546875" style="3" customWidth="1"/>
    <col min="8962" max="8962" width="37.7109375" style="3" customWidth="1"/>
    <col min="8963" max="8963" width="25.85546875" style="3" customWidth="1"/>
    <col min="8964" max="9215" width="8.85546875" style="3"/>
    <col min="9216" max="9216" width="15.7109375" style="3" customWidth="1"/>
    <col min="9217" max="9217" width="6.85546875" style="3" customWidth="1"/>
    <col min="9218" max="9218" width="37.7109375" style="3" customWidth="1"/>
    <col min="9219" max="9219" width="25.85546875" style="3" customWidth="1"/>
    <col min="9220" max="9471" width="8.85546875" style="3"/>
    <col min="9472" max="9472" width="15.7109375" style="3" customWidth="1"/>
    <col min="9473" max="9473" width="6.85546875" style="3" customWidth="1"/>
    <col min="9474" max="9474" width="37.7109375" style="3" customWidth="1"/>
    <col min="9475" max="9475" width="25.85546875" style="3" customWidth="1"/>
    <col min="9476" max="9727" width="8.85546875" style="3"/>
    <col min="9728" max="9728" width="15.7109375" style="3" customWidth="1"/>
    <col min="9729" max="9729" width="6.85546875" style="3" customWidth="1"/>
    <col min="9730" max="9730" width="37.7109375" style="3" customWidth="1"/>
    <col min="9731" max="9731" width="25.85546875" style="3" customWidth="1"/>
    <col min="9732" max="9983" width="8.85546875" style="3"/>
    <col min="9984" max="9984" width="15.7109375" style="3" customWidth="1"/>
    <col min="9985" max="9985" width="6.85546875" style="3" customWidth="1"/>
    <col min="9986" max="9986" width="37.7109375" style="3" customWidth="1"/>
    <col min="9987" max="9987" width="25.85546875" style="3" customWidth="1"/>
    <col min="9988" max="10239" width="8.85546875" style="3"/>
    <col min="10240" max="10240" width="15.7109375" style="3" customWidth="1"/>
    <col min="10241" max="10241" width="6.85546875" style="3" customWidth="1"/>
    <col min="10242" max="10242" width="37.7109375" style="3" customWidth="1"/>
    <col min="10243" max="10243" width="25.85546875" style="3" customWidth="1"/>
    <col min="10244" max="10495" width="8.85546875" style="3"/>
    <col min="10496" max="10496" width="15.7109375" style="3" customWidth="1"/>
    <col min="10497" max="10497" width="6.85546875" style="3" customWidth="1"/>
    <col min="10498" max="10498" width="37.7109375" style="3" customWidth="1"/>
    <col min="10499" max="10499" width="25.85546875" style="3" customWidth="1"/>
    <col min="10500" max="10751" width="8.85546875" style="3"/>
    <col min="10752" max="10752" width="15.7109375" style="3" customWidth="1"/>
    <col min="10753" max="10753" width="6.85546875" style="3" customWidth="1"/>
    <col min="10754" max="10754" width="37.7109375" style="3" customWidth="1"/>
    <col min="10755" max="10755" width="25.85546875" style="3" customWidth="1"/>
    <col min="10756" max="11007" width="8.85546875" style="3"/>
    <col min="11008" max="11008" width="15.7109375" style="3" customWidth="1"/>
    <col min="11009" max="11009" width="6.85546875" style="3" customWidth="1"/>
    <col min="11010" max="11010" width="37.7109375" style="3" customWidth="1"/>
    <col min="11011" max="11011" width="25.85546875" style="3" customWidth="1"/>
    <col min="11012" max="11263" width="8.85546875" style="3"/>
    <col min="11264" max="11264" width="15.7109375" style="3" customWidth="1"/>
    <col min="11265" max="11265" width="6.85546875" style="3" customWidth="1"/>
    <col min="11266" max="11266" width="37.7109375" style="3" customWidth="1"/>
    <col min="11267" max="11267" width="25.85546875" style="3" customWidth="1"/>
    <col min="11268" max="11519" width="8.85546875" style="3"/>
    <col min="11520" max="11520" width="15.7109375" style="3" customWidth="1"/>
    <col min="11521" max="11521" width="6.85546875" style="3" customWidth="1"/>
    <col min="11522" max="11522" width="37.7109375" style="3" customWidth="1"/>
    <col min="11523" max="11523" width="25.85546875" style="3" customWidth="1"/>
    <col min="11524" max="11775" width="8.85546875" style="3"/>
    <col min="11776" max="11776" width="15.7109375" style="3" customWidth="1"/>
    <col min="11777" max="11777" width="6.85546875" style="3" customWidth="1"/>
    <col min="11778" max="11778" width="37.7109375" style="3" customWidth="1"/>
    <col min="11779" max="11779" width="25.85546875" style="3" customWidth="1"/>
    <col min="11780" max="12031" width="8.85546875" style="3"/>
    <col min="12032" max="12032" width="15.7109375" style="3" customWidth="1"/>
    <col min="12033" max="12033" width="6.85546875" style="3" customWidth="1"/>
    <col min="12034" max="12034" width="37.7109375" style="3" customWidth="1"/>
    <col min="12035" max="12035" width="25.85546875" style="3" customWidth="1"/>
    <col min="12036" max="12287" width="8.85546875" style="3"/>
    <col min="12288" max="12288" width="15.7109375" style="3" customWidth="1"/>
    <col min="12289" max="12289" width="6.85546875" style="3" customWidth="1"/>
    <col min="12290" max="12290" width="37.7109375" style="3" customWidth="1"/>
    <col min="12291" max="12291" width="25.85546875" style="3" customWidth="1"/>
    <col min="12292" max="12543" width="8.85546875" style="3"/>
    <col min="12544" max="12544" width="15.7109375" style="3" customWidth="1"/>
    <col min="12545" max="12545" width="6.85546875" style="3" customWidth="1"/>
    <col min="12546" max="12546" width="37.7109375" style="3" customWidth="1"/>
    <col min="12547" max="12547" width="25.85546875" style="3" customWidth="1"/>
    <col min="12548" max="12799" width="8.85546875" style="3"/>
    <col min="12800" max="12800" width="15.7109375" style="3" customWidth="1"/>
    <col min="12801" max="12801" width="6.85546875" style="3" customWidth="1"/>
    <col min="12802" max="12802" width="37.7109375" style="3" customWidth="1"/>
    <col min="12803" max="12803" width="25.85546875" style="3" customWidth="1"/>
    <col min="12804" max="13055" width="8.85546875" style="3"/>
    <col min="13056" max="13056" width="15.7109375" style="3" customWidth="1"/>
    <col min="13057" max="13057" width="6.85546875" style="3" customWidth="1"/>
    <col min="13058" max="13058" width="37.7109375" style="3" customWidth="1"/>
    <col min="13059" max="13059" width="25.85546875" style="3" customWidth="1"/>
    <col min="13060" max="13311" width="8.85546875" style="3"/>
    <col min="13312" max="13312" width="15.7109375" style="3" customWidth="1"/>
    <col min="13313" max="13313" width="6.85546875" style="3" customWidth="1"/>
    <col min="13314" max="13314" width="37.7109375" style="3" customWidth="1"/>
    <col min="13315" max="13315" width="25.85546875" style="3" customWidth="1"/>
    <col min="13316" max="13567" width="8.85546875" style="3"/>
    <col min="13568" max="13568" width="15.7109375" style="3" customWidth="1"/>
    <col min="13569" max="13569" width="6.85546875" style="3" customWidth="1"/>
    <col min="13570" max="13570" width="37.7109375" style="3" customWidth="1"/>
    <col min="13571" max="13571" width="25.85546875" style="3" customWidth="1"/>
    <col min="13572" max="13823" width="8.85546875" style="3"/>
    <col min="13824" max="13824" width="15.7109375" style="3" customWidth="1"/>
    <col min="13825" max="13825" width="6.85546875" style="3" customWidth="1"/>
    <col min="13826" max="13826" width="37.7109375" style="3" customWidth="1"/>
    <col min="13827" max="13827" width="25.85546875" style="3" customWidth="1"/>
    <col min="13828" max="14079" width="8.85546875" style="3"/>
    <col min="14080" max="14080" width="15.7109375" style="3" customWidth="1"/>
    <col min="14081" max="14081" width="6.85546875" style="3" customWidth="1"/>
    <col min="14082" max="14082" width="37.7109375" style="3" customWidth="1"/>
    <col min="14083" max="14083" width="25.85546875" style="3" customWidth="1"/>
    <col min="14084" max="14335" width="8.85546875" style="3"/>
    <col min="14336" max="14336" width="15.7109375" style="3" customWidth="1"/>
    <col min="14337" max="14337" width="6.85546875" style="3" customWidth="1"/>
    <col min="14338" max="14338" width="37.7109375" style="3" customWidth="1"/>
    <col min="14339" max="14339" width="25.85546875" style="3" customWidth="1"/>
    <col min="14340" max="14591" width="8.85546875" style="3"/>
    <col min="14592" max="14592" width="15.7109375" style="3" customWidth="1"/>
    <col min="14593" max="14593" width="6.85546875" style="3" customWidth="1"/>
    <col min="14594" max="14594" width="37.7109375" style="3" customWidth="1"/>
    <col min="14595" max="14595" width="25.85546875" style="3" customWidth="1"/>
    <col min="14596" max="14847" width="8.85546875" style="3"/>
    <col min="14848" max="14848" width="15.7109375" style="3" customWidth="1"/>
    <col min="14849" max="14849" width="6.85546875" style="3" customWidth="1"/>
    <col min="14850" max="14850" width="37.7109375" style="3" customWidth="1"/>
    <col min="14851" max="14851" width="25.85546875" style="3" customWidth="1"/>
    <col min="14852" max="15103" width="8.85546875" style="3"/>
    <col min="15104" max="15104" width="15.7109375" style="3" customWidth="1"/>
    <col min="15105" max="15105" width="6.85546875" style="3" customWidth="1"/>
    <col min="15106" max="15106" width="37.7109375" style="3" customWidth="1"/>
    <col min="15107" max="15107" width="25.85546875" style="3" customWidth="1"/>
    <col min="15108" max="15359" width="8.85546875" style="3"/>
    <col min="15360" max="15360" width="15.7109375" style="3" customWidth="1"/>
    <col min="15361" max="15361" width="6.85546875" style="3" customWidth="1"/>
    <col min="15362" max="15362" width="37.7109375" style="3" customWidth="1"/>
    <col min="15363" max="15363" width="25.85546875" style="3" customWidth="1"/>
    <col min="15364" max="15615" width="8.85546875" style="3"/>
    <col min="15616" max="15616" width="15.7109375" style="3" customWidth="1"/>
    <col min="15617" max="15617" width="6.85546875" style="3" customWidth="1"/>
    <col min="15618" max="15618" width="37.7109375" style="3" customWidth="1"/>
    <col min="15619" max="15619" width="25.85546875" style="3" customWidth="1"/>
    <col min="15620" max="15871" width="8.85546875" style="3"/>
    <col min="15872" max="15872" width="15.7109375" style="3" customWidth="1"/>
    <col min="15873" max="15873" width="6.85546875" style="3" customWidth="1"/>
    <col min="15874" max="15874" width="37.7109375" style="3" customWidth="1"/>
    <col min="15875" max="15875" width="25.85546875" style="3" customWidth="1"/>
    <col min="15876" max="16127" width="8.85546875" style="3"/>
    <col min="16128" max="16128" width="15.7109375" style="3" customWidth="1"/>
    <col min="16129" max="16129" width="6.85546875" style="3" customWidth="1"/>
    <col min="16130" max="16130" width="37.7109375" style="3" customWidth="1"/>
    <col min="16131" max="16131" width="25.85546875" style="3" customWidth="1"/>
    <col min="16132" max="16384" width="8.85546875" style="3"/>
  </cols>
  <sheetData>
    <row r="1" spans="1:3" ht="27" customHeight="1">
      <c r="C1" s="104" t="s">
        <v>43</v>
      </c>
    </row>
    <row r="2" spans="1:3" ht="15.75" customHeight="1">
      <c r="B2" s="83" t="s">
        <v>0</v>
      </c>
    </row>
    <row r="3" spans="1:3" ht="24.75" customHeight="1">
      <c r="B3" s="93"/>
      <c r="C3" s="95"/>
    </row>
    <row r="4" spans="1:3">
      <c r="C4" s="96" t="s">
        <v>1</v>
      </c>
    </row>
    <row r="5" spans="1:3">
      <c r="B5" s="83"/>
      <c r="C5" s="97" t="s">
        <v>2</v>
      </c>
    </row>
    <row r="6" spans="1:3">
      <c r="C6" s="94" t="s">
        <v>40</v>
      </c>
    </row>
    <row r="7" spans="1:3">
      <c r="B7" s="83"/>
      <c r="C7" s="83"/>
    </row>
    <row r="9" spans="1:3" ht="15.75" customHeight="1">
      <c r="A9" s="196" t="s">
        <v>29</v>
      </c>
      <c r="B9" s="197"/>
      <c r="C9" s="197"/>
    </row>
    <row r="10" spans="1:3" ht="15.75">
      <c r="A10" s="112"/>
      <c r="B10" s="113"/>
      <c r="C10" s="113"/>
    </row>
    <row r="11" spans="1:3" ht="39" customHeight="1">
      <c r="A11" s="199" t="s">
        <v>61</v>
      </c>
      <c r="B11" s="199"/>
      <c r="C11" s="199"/>
    </row>
    <row r="12" spans="1:3" ht="31.5" customHeight="1">
      <c r="A12" s="198" t="s">
        <v>62</v>
      </c>
      <c r="B12" s="198"/>
      <c r="C12" s="198"/>
    </row>
    <row r="13" spans="1:3" ht="33.75" customHeight="1">
      <c r="A13" s="208" t="s">
        <v>63</v>
      </c>
      <c r="B13" s="208"/>
      <c r="C13" s="208"/>
    </row>
    <row r="14" spans="1:3" ht="22.5" customHeight="1">
      <c r="A14" s="56" t="s">
        <v>64</v>
      </c>
      <c r="B14" s="55"/>
      <c r="C14" s="55"/>
    </row>
    <row r="15" spans="1:3" ht="14.25" thickBot="1">
      <c r="A15" s="65"/>
      <c r="B15" s="66"/>
      <c r="C15" s="65"/>
    </row>
    <row r="16" spans="1:3" ht="29.25" customHeight="1" thickBot="1">
      <c r="A16" s="88" t="s">
        <v>10</v>
      </c>
      <c r="B16" s="89" t="s">
        <v>3</v>
      </c>
      <c r="C16" s="90" t="s">
        <v>38</v>
      </c>
    </row>
    <row r="17" spans="1:6" ht="39.75" customHeight="1" thickBot="1">
      <c r="A17" s="158" t="s">
        <v>27</v>
      </c>
      <c r="B17" s="159" t="str">
        <f>Kopsav.!A3</f>
        <v>Brīvdabas sporta un aktīvās atpūtas centrs Zirgu salā, Liepājā, 2.kārta</v>
      </c>
      <c r="C17" s="160">
        <f>Kopsav.!E29</f>
        <v>0</v>
      </c>
    </row>
    <row r="18" spans="1:6" ht="16.5" thickBot="1">
      <c r="A18" s="202" t="s">
        <v>4</v>
      </c>
      <c r="B18" s="203"/>
      <c r="C18" s="67">
        <f>SUM(C17:C17)</f>
        <v>0</v>
      </c>
    </row>
    <row r="19" spans="1:6" ht="14.25" thickBot="1">
      <c r="A19" s="68"/>
      <c r="B19" s="68"/>
      <c r="C19" s="69"/>
    </row>
    <row r="20" spans="1:6" ht="14.25" thickBot="1">
      <c r="A20" s="204" t="s">
        <v>5</v>
      </c>
      <c r="B20" s="205"/>
      <c r="C20" s="67">
        <f>ROUND(C18*0.21,2)</f>
        <v>0</v>
      </c>
    </row>
    <row r="21" spans="1:6" ht="14.25" thickBot="1">
      <c r="A21" s="68"/>
      <c r="B21" s="68"/>
      <c r="C21" s="70"/>
    </row>
    <row r="22" spans="1:6" ht="14.25" thickBot="1">
      <c r="A22" s="204" t="s">
        <v>28</v>
      </c>
      <c r="B22" s="206" t="s">
        <v>28</v>
      </c>
      <c r="C22" s="98">
        <f>C18+C20</f>
        <v>0</v>
      </c>
    </row>
    <row r="23" spans="1:6" ht="22.5" customHeight="1">
      <c r="A23" s="68"/>
      <c r="B23" s="68"/>
      <c r="C23" s="69"/>
    </row>
    <row r="24" spans="1:6" ht="15" customHeight="1">
      <c r="A24" s="71" t="s">
        <v>6</v>
      </c>
      <c r="B24" s="207"/>
      <c r="C24" s="207"/>
      <c r="D24" s="72"/>
    </row>
    <row r="25" spans="1:6">
      <c r="A25" s="72"/>
      <c r="B25" s="200" t="s">
        <v>7</v>
      </c>
      <c r="C25" s="200"/>
      <c r="D25" s="73"/>
    </row>
    <row r="26" spans="1:6" ht="8.25" customHeight="1">
      <c r="A26" s="72"/>
      <c r="B26" s="201"/>
      <c r="C26" s="201"/>
      <c r="D26" s="72"/>
      <c r="E26" s="74"/>
      <c r="F26" s="74"/>
    </row>
    <row r="27" spans="1:6" ht="13.5">
      <c r="A27" s="75" t="s">
        <v>8</v>
      </c>
      <c r="B27" s="91"/>
      <c r="C27" s="72"/>
      <c r="D27" s="72"/>
    </row>
    <row r="28" spans="1:6" ht="10.5" customHeight="1">
      <c r="A28" s="76"/>
      <c r="B28" s="76"/>
      <c r="C28" s="65"/>
    </row>
    <row r="29" spans="1:6" ht="13.5">
      <c r="A29" s="64" t="s">
        <v>39</v>
      </c>
      <c r="B29" s="92"/>
    </row>
  </sheetData>
  <mergeCells count="10">
    <mergeCell ref="A9:C9"/>
    <mergeCell ref="A12:C12"/>
    <mergeCell ref="A11:C11"/>
    <mergeCell ref="B25:C25"/>
    <mergeCell ref="B26:C26"/>
    <mergeCell ref="A18:B18"/>
    <mergeCell ref="A20:B20"/>
    <mergeCell ref="A22:B22"/>
    <mergeCell ref="B24:C24"/>
    <mergeCell ref="A13:C13"/>
  </mergeCells>
  <pageMargins left="0.70866141732283472" right="0.70866141732283472" top="0.74803149606299213" bottom="0.74803149606299213" header="0.31496062992125984" footer="0.31496062992125984"/>
  <pageSetup paperSize="9" orientation="portrait" r:id="rId1"/>
  <headerFooter>
    <oddFooter>&amp;C&amp;"time,Italic"&amp;10&amp;P / &amp;N</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B94"/>
  <sheetViews>
    <sheetView view="pageBreakPreview" topLeftCell="A28" zoomScaleNormal="100" zoomScaleSheetLayoutView="100" workbookViewId="0">
      <selection activeCell="B24" sqref="B24:C24"/>
    </sheetView>
  </sheetViews>
  <sheetFormatPr defaultRowHeight="12.75"/>
  <cols>
    <col min="1" max="1" width="6.28515625" style="4" customWidth="1"/>
    <col min="2" max="2" width="2.5703125" style="4" customWidth="1"/>
    <col min="3" max="3" width="37" style="34" customWidth="1"/>
    <col min="4" max="4" width="9.5703125" style="35" customWidth="1"/>
    <col min="5" max="5" width="9.5703125" style="36" customWidth="1"/>
    <col min="6" max="6" width="6.7109375" style="6" customWidth="1"/>
    <col min="7" max="7" width="8.28515625" style="6" customWidth="1"/>
    <col min="8" max="8" width="7.28515625" style="6" customWidth="1"/>
    <col min="9" max="9" width="8.42578125" style="6" customWidth="1"/>
    <col min="10" max="10" width="9.28515625" style="6" customWidth="1"/>
    <col min="11" max="11" width="8.28515625" style="3" customWidth="1"/>
    <col min="12" max="15" width="11.140625" style="3" customWidth="1"/>
    <col min="16" max="16" width="11.7109375" style="3" customWidth="1"/>
    <col min="17" max="17" width="10.28515625" style="6" customWidth="1"/>
    <col min="18" max="20" width="9.140625" style="3"/>
    <col min="21" max="21" width="9.5703125" style="3" customWidth="1"/>
    <col min="22" max="22" width="41.42578125" style="3" customWidth="1"/>
    <col min="23" max="236" width="9.140625" style="3"/>
    <col min="237" max="237" width="4" style="3" customWidth="1"/>
    <col min="238" max="238" width="31.42578125" style="3" customWidth="1"/>
    <col min="239" max="239" width="5.7109375" style="3" customWidth="1"/>
    <col min="240" max="240" width="8.42578125" style="3" customWidth="1"/>
    <col min="241" max="241" width="6.140625" style="3" customWidth="1"/>
    <col min="242" max="242" width="6.5703125" style="3" customWidth="1"/>
    <col min="243" max="243" width="7.28515625" style="3" customWidth="1"/>
    <col min="244" max="244" width="8.28515625" style="3" customWidth="1"/>
    <col min="245" max="245" width="7.28515625" style="3" customWidth="1"/>
    <col min="246" max="246" width="6.7109375" style="3" customWidth="1"/>
    <col min="247" max="247" width="11.140625" style="3" customWidth="1"/>
    <col min="248" max="248" width="9.5703125" style="3" customWidth="1"/>
    <col min="249" max="250" width="11.140625" style="3" customWidth="1"/>
    <col min="251" max="251" width="8.85546875" style="3" customWidth="1"/>
    <col min="252" max="492" width="9.140625" style="3"/>
    <col min="493" max="493" width="4" style="3" customWidth="1"/>
    <col min="494" max="494" width="31.42578125" style="3" customWidth="1"/>
    <col min="495" max="495" width="5.7109375" style="3" customWidth="1"/>
    <col min="496" max="496" width="8.42578125" style="3" customWidth="1"/>
    <col min="497" max="497" width="6.140625" style="3" customWidth="1"/>
    <col min="498" max="498" width="6.5703125" style="3" customWidth="1"/>
    <col min="499" max="499" width="7.28515625" style="3" customWidth="1"/>
    <col min="500" max="500" width="8.28515625" style="3" customWidth="1"/>
    <col min="501" max="501" width="7.28515625" style="3" customWidth="1"/>
    <col min="502" max="502" width="6.7109375" style="3" customWidth="1"/>
    <col min="503" max="503" width="11.140625" style="3" customWidth="1"/>
    <col min="504" max="504" width="9.5703125" style="3" customWidth="1"/>
    <col min="505" max="506" width="11.140625" style="3" customWidth="1"/>
    <col min="507" max="507" width="8.85546875" style="3" customWidth="1"/>
    <col min="508" max="748" width="9.140625" style="3"/>
    <col min="749" max="749" width="4" style="3" customWidth="1"/>
    <col min="750" max="750" width="31.42578125" style="3" customWidth="1"/>
    <col min="751" max="751" width="5.7109375" style="3" customWidth="1"/>
    <col min="752" max="752" width="8.42578125" style="3" customWidth="1"/>
    <col min="753" max="753" width="6.140625" style="3" customWidth="1"/>
    <col min="754" max="754" width="6.5703125" style="3" customWidth="1"/>
    <col min="755" max="755" width="7.28515625" style="3" customWidth="1"/>
    <col min="756" max="756" width="8.28515625" style="3" customWidth="1"/>
    <col min="757" max="757" width="7.28515625" style="3" customWidth="1"/>
    <col min="758" max="758" width="6.7109375" style="3" customWidth="1"/>
    <col min="759" max="759" width="11.140625" style="3" customWidth="1"/>
    <col min="760" max="760" width="9.5703125" style="3" customWidth="1"/>
    <col min="761" max="762" width="11.140625" style="3" customWidth="1"/>
    <col min="763" max="763" width="8.85546875" style="3" customWidth="1"/>
    <col min="764" max="1004" width="9.140625" style="3"/>
    <col min="1005" max="1005" width="4" style="3" customWidth="1"/>
    <col min="1006" max="1006" width="31.42578125" style="3" customWidth="1"/>
    <col min="1007" max="1007" width="5.7109375" style="3" customWidth="1"/>
    <col min="1008" max="1008" width="8.42578125" style="3" customWidth="1"/>
    <col min="1009" max="1009" width="6.140625" style="3" customWidth="1"/>
    <col min="1010" max="1010" width="6.5703125" style="3" customWidth="1"/>
    <col min="1011" max="1011" width="7.28515625" style="3" customWidth="1"/>
    <col min="1012" max="1012" width="8.28515625" style="3" customWidth="1"/>
    <col min="1013" max="1013" width="7.28515625" style="3" customWidth="1"/>
    <col min="1014" max="1014" width="6.7109375" style="3" customWidth="1"/>
    <col min="1015" max="1015" width="11.140625" style="3" customWidth="1"/>
    <col min="1016" max="1016" width="9.5703125" style="3" customWidth="1"/>
    <col min="1017" max="1018" width="11.140625" style="3" customWidth="1"/>
    <col min="1019" max="1019" width="8.85546875" style="3" customWidth="1"/>
    <col min="1020" max="1260" width="9.140625" style="3"/>
    <col min="1261" max="1261" width="4" style="3" customWidth="1"/>
    <col min="1262" max="1262" width="31.42578125" style="3" customWidth="1"/>
    <col min="1263" max="1263" width="5.7109375" style="3" customWidth="1"/>
    <col min="1264" max="1264" width="8.42578125" style="3" customWidth="1"/>
    <col min="1265" max="1265" width="6.140625" style="3" customWidth="1"/>
    <col min="1266" max="1266" width="6.5703125" style="3" customWidth="1"/>
    <col min="1267" max="1267" width="7.28515625" style="3" customWidth="1"/>
    <col min="1268" max="1268" width="8.28515625" style="3" customWidth="1"/>
    <col min="1269" max="1269" width="7.28515625" style="3" customWidth="1"/>
    <col min="1270" max="1270" width="6.7109375" style="3" customWidth="1"/>
    <col min="1271" max="1271" width="11.140625" style="3" customWidth="1"/>
    <col min="1272" max="1272" width="9.5703125" style="3" customWidth="1"/>
    <col min="1273" max="1274" width="11.140625" style="3" customWidth="1"/>
    <col min="1275" max="1275" width="8.85546875" style="3" customWidth="1"/>
    <col min="1276" max="1516" width="9.140625" style="3"/>
    <col min="1517" max="1517" width="4" style="3" customWidth="1"/>
    <col min="1518" max="1518" width="31.42578125" style="3" customWidth="1"/>
    <col min="1519" max="1519" width="5.7109375" style="3" customWidth="1"/>
    <col min="1520" max="1520" width="8.42578125" style="3" customWidth="1"/>
    <col min="1521" max="1521" width="6.140625" style="3" customWidth="1"/>
    <col min="1522" max="1522" width="6.5703125" style="3" customWidth="1"/>
    <col min="1523" max="1523" width="7.28515625" style="3" customWidth="1"/>
    <col min="1524" max="1524" width="8.28515625" style="3" customWidth="1"/>
    <col min="1525" max="1525" width="7.28515625" style="3" customWidth="1"/>
    <col min="1526" max="1526" width="6.7109375" style="3" customWidth="1"/>
    <col min="1527" max="1527" width="11.140625" style="3" customWidth="1"/>
    <col min="1528" max="1528" width="9.5703125" style="3" customWidth="1"/>
    <col min="1529" max="1530" width="11.140625" style="3" customWidth="1"/>
    <col min="1531" max="1531" width="8.85546875" style="3" customWidth="1"/>
    <col min="1532" max="1772" width="9.140625" style="3"/>
    <col min="1773" max="1773" width="4" style="3" customWidth="1"/>
    <col min="1774" max="1774" width="31.42578125" style="3" customWidth="1"/>
    <col min="1775" max="1775" width="5.7109375" style="3" customWidth="1"/>
    <col min="1776" max="1776" width="8.42578125" style="3" customWidth="1"/>
    <col min="1777" max="1777" width="6.140625" style="3" customWidth="1"/>
    <col min="1778" max="1778" width="6.5703125" style="3" customWidth="1"/>
    <col min="1779" max="1779" width="7.28515625" style="3" customWidth="1"/>
    <col min="1780" max="1780" width="8.28515625" style="3" customWidth="1"/>
    <col min="1781" max="1781" width="7.28515625" style="3" customWidth="1"/>
    <col min="1782" max="1782" width="6.7109375" style="3" customWidth="1"/>
    <col min="1783" max="1783" width="11.140625" style="3" customWidth="1"/>
    <col min="1784" max="1784" width="9.5703125" style="3" customWidth="1"/>
    <col min="1785" max="1786" width="11.140625" style="3" customWidth="1"/>
    <col min="1787" max="1787" width="8.85546875" style="3" customWidth="1"/>
    <col min="1788" max="2028" width="9.140625" style="3"/>
    <col min="2029" max="2029" width="4" style="3" customWidth="1"/>
    <col min="2030" max="2030" width="31.42578125" style="3" customWidth="1"/>
    <col min="2031" max="2031" width="5.7109375" style="3" customWidth="1"/>
    <col min="2032" max="2032" width="8.42578125" style="3" customWidth="1"/>
    <col min="2033" max="2033" width="6.140625" style="3" customWidth="1"/>
    <col min="2034" max="2034" width="6.5703125" style="3" customWidth="1"/>
    <col min="2035" max="2035" width="7.28515625" style="3" customWidth="1"/>
    <col min="2036" max="2036" width="8.28515625" style="3" customWidth="1"/>
    <col min="2037" max="2037" width="7.28515625" style="3" customWidth="1"/>
    <col min="2038" max="2038" width="6.7109375" style="3" customWidth="1"/>
    <col min="2039" max="2039" width="11.140625" style="3" customWidth="1"/>
    <col min="2040" max="2040" width="9.5703125" style="3" customWidth="1"/>
    <col min="2041" max="2042" width="11.140625" style="3" customWidth="1"/>
    <col min="2043" max="2043" width="8.85546875" style="3" customWidth="1"/>
    <col min="2044" max="2284" width="9.140625" style="3"/>
    <col min="2285" max="2285" width="4" style="3" customWidth="1"/>
    <col min="2286" max="2286" width="31.42578125" style="3" customWidth="1"/>
    <col min="2287" max="2287" width="5.7109375" style="3" customWidth="1"/>
    <col min="2288" max="2288" width="8.42578125" style="3" customWidth="1"/>
    <col min="2289" max="2289" width="6.140625" style="3" customWidth="1"/>
    <col min="2290" max="2290" width="6.5703125" style="3" customWidth="1"/>
    <col min="2291" max="2291" width="7.28515625" style="3" customWidth="1"/>
    <col min="2292" max="2292" width="8.28515625" style="3" customWidth="1"/>
    <col min="2293" max="2293" width="7.28515625" style="3" customWidth="1"/>
    <col min="2294" max="2294" width="6.7109375" style="3" customWidth="1"/>
    <col min="2295" max="2295" width="11.140625" style="3" customWidth="1"/>
    <col min="2296" max="2296" width="9.5703125" style="3" customWidth="1"/>
    <col min="2297" max="2298" width="11.140625" style="3" customWidth="1"/>
    <col min="2299" max="2299" width="8.85546875" style="3" customWidth="1"/>
    <col min="2300" max="2540" width="9.140625" style="3"/>
    <col min="2541" max="2541" width="4" style="3" customWidth="1"/>
    <col min="2542" max="2542" width="31.42578125" style="3" customWidth="1"/>
    <col min="2543" max="2543" width="5.7109375" style="3" customWidth="1"/>
    <col min="2544" max="2544" width="8.42578125" style="3" customWidth="1"/>
    <col min="2545" max="2545" width="6.140625" style="3" customWidth="1"/>
    <col min="2546" max="2546" width="6.5703125" style="3" customWidth="1"/>
    <col min="2547" max="2547" width="7.28515625" style="3" customWidth="1"/>
    <col min="2548" max="2548" width="8.28515625" style="3" customWidth="1"/>
    <col min="2549" max="2549" width="7.28515625" style="3" customWidth="1"/>
    <col min="2550" max="2550" width="6.7109375" style="3" customWidth="1"/>
    <col min="2551" max="2551" width="11.140625" style="3" customWidth="1"/>
    <col min="2552" max="2552" width="9.5703125" style="3" customWidth="1"/>
    <col min="2553" max="2554" width="11.140625" style="3" customWidth="1"/>
    <col min="2555" max="2555" width="8.85546875" style="3" customWidth="1"/>
    <col min="2556" max="2796" width="9.140625" style="3"/>
    <col min="2797" max="2797" width="4" style="3" customWidth="1"/>
    <col min="2798" max="2798" width="31.42578125" style="3" customWidth="1"/>
    <col min="2799" max="2799" width="5.7109375" style="3" customWidth="1"/>
    <col min="2800" max="2800" width="8.42578125" style="3" customWidth="1"/>
    <col min="2801" max="2801" width="6.140625" style="3" customWidth="1"/>
    <col min="2802" max="2802" width="6.5703125" style="3" customWidth="1"/>
    <col min="2803" max="2803" width="7.28515625" style="3" customWidth="1"/>
    <col min="2804" max="2804" width="8.28515625" style="3" customWidth="1"/>
    <col min="2805" max="2805" width="7.28515625" style="3" customWidth="1"/>
    <col min="2806" max="2806" width="6.7109375" style="3" customWidth="1"/>
    <col min="2807" max="2807" width="11.140625" style="3" customWidth="1"/>
    <col min="2808" max="2808" width="9.5703125" style="3" customWidth="1"/>
    <col min="2809" max="2810" width="11.140625" style="3" customWidth="1"/>
    <col min="2811" max="2811" width="8.85546875" style="3" customWidth="1"/>
    <col min="2812" max="3052" width="9.140625" style="3"/>
    <col min="3053" max="3053" width="4" style="3" customWidth="1"/>
    <col min="3054" max="3054" width="31.42578125" style="3" customWidth="1"/>
    <col min="3055" max="3055" width="5.7109375" style="3" customWidth="1"/>
    <col min="3056" max="3056" width="8.42578125" style="3" customWidth="1"/>
    <col min="3057" max="3057" width="6.140625" style="3" customWidth="1"/>
    <col min="3058" max="3058" width="6.5703125" style="3" customWidth="1"/>
    <col min="3059" max="3059" width="7.28515625" style="3" customWidth="1"/>
    <col min="3060" max="3060" width="8.28515625" style="3" customWidth="1"/>
    <col min="3061" max="3061" width="7.28515625" style="3" customWidth="1"/>
    <col min="3062" max="3062" width="6.7109375" style="3" customWidth="1"/>
    <col min="3063" max="3063" width="11.140625" style="3" customWidth="1"/>
    <col min="3064" max="3064" width="9.5703125" style="3" customWidth="1"/>
    <col min="3065" max="3066" width="11.140625" style="3" customWidth="1"/>
    <col min="3067" max="3067" width="8.85546875" style="3" customWidth="1"/>
    <col min="3068" max="3308" width="9.140625" style="3"/>
    <col min="3309" max="3309" width="4" style="3" customWidth="1"/>
    <col min="3310" max="3310" width="31.42578125" style="3" customWidth="1"/>
    <col min="3311" max="3311" width="5.7109375" style="3" customWidth="1"/>
    <col min="3312" max="3312" width="8.42578125" style="3" customWidth="1"/>
    <col min="3313" max="3313" width="6.140625" style="3" customWidth="1"/>
    <col min="3314" max="3314" width="6.5703125" style="3" customWidth="1"/>
    <col min="3315" max="3315" width="7.28515625" style="3" customWidth="1"/>
    <col min="3316" max="3316" width="8.28515625" style="3" customWidth="1"/>
    <col min="3317" max="3317" width="7.28515625" style="3" customWidth="1"/>
    <col min="3318" max="3318" width="6.7109375" style="3" customWidth="1"/>
    <col min="3319" max="3319" width="11.140625" style="3" customWidth="1"/>
    <col min="3320" max="3320" width="9.5703125" style="3" customWidth="1"/>
    <col min="3321" max="3322" width="11.140625" style="3" customWidth="1"/>
    <col min="3323" max="3323" width="8.85546875" style="3" customWidth="1"/>
    <col min="3324" max="3564" width="9.140625" style="3"/>
    <col min="3565" max="3565" width="4" style="3" customWidth="1"/>
    <col min="3566" max="3566" width="31.42578125" style="3" customWidth="1"/>
    <col min="3567" max="3567" width="5.7109375" style="3" customWidth="1"/>
    <col min="3568" max="3568" width="8.42578125" style="3" customWidth="1"/>
    <col min="3569" max="3569" width="6.140625" style="3" customWidth="1"/>
    <col min="3570" max="3570" width="6.5703125" style="3" customWidth="1"/>
    <col min="3571" max="3571" width="7.28515625" style="3" customWidth="1"/>
    <col min="3572" max="3572" width="8.28515625" style="3" customWidth="1"/>
    <col min="3573" max="3573" width="7.28515625" style="3" customWidth="1"/>
    <col min="3574" max="3574" width="6.7109375" style="3" customWidth="1"/>
    <col min="3575" max="3575" width="11.140625" style="3" customWidth="1"/>
    <col min="3576" max="3576" width="9.5703125" style="3" customWidth="1"/>
    <col min="3577" max="3578" width="11.140625" style="3" customWidth="1"/>
    <col min="3579" max="3579" width="8.85546875" style="3" customWidth="1"/>
    <col min="3580" max="3820" width="9.140625" style="3"/>
    <col min="3821" max="3821" width="4" style="3" customWidth="1"/>
    <col min="3822" max="3822" width="31.42578125" style="3" customWidth="1"/>
    <col min="3823" max="3823" width="5.7109375" style="3" customWidth="1"/>
    <col min="3824" max="3824" width="8.42578125" style="3" customWidth="1"/>
    <col min="3825" max="3825" width="6.140625" style="3" customWidth="1"/>
    <col min="3826" max="3826" width="6.5703125" style="3" customWidth="1"/>
    <col min="3827" max="3827" width="7.28515625" style="3" customWidth="1"/>
    <col min="3828" max="3828" width="8.28515625" style="3" customWidth="1"/>
    <col min="3829" max="3829" width="7.28515625" style="3" customWidth="1"/>
    <col min="3830" max="3830" width="6.7109375" style="3" customWidth="1"/>
    <col min="3831" max="3831" width="11.140625" style="3" customWidth="1"/>
    <col min="3832" max="3832" width="9.5703125" style="3" customWidth="1"/>
    <col min="3833" max="3834" width="11.140625" style="3" customWidth="1"/>
    <col min="3835" max="3835" width="8.85546875" style="3" customWidth="1"/>
    <col min="3836" max="4076" width="9.140625" style="3"/>
    <col min="4077" max="4077" width="4" style="3" customWidth="1"/>
    <col min="4078" max="4078" width="31.42578125" style="3" customWidth="1"/>
    <col min="4079" max="4079" width="5.7109375" style="3" customWidth="1"/>
    <col min="4080" max="4080" width="8.42578125" style="3" customWidth="1"/>
    <col min="4081" max="4081" width="6.140625" style="3" customWidth="1"/>
    <col min="4082" max="4082" width="6.5703125" style="3" customWidth="1"/>
    <col min="4083" max="4083" width="7.28515625" style="3" customWidth="1"/>
    <col min="4084" max="4084" width="8.28515625" style="3" customWidth="1"/>
    <col min="4085" max="4085" width="7.28515625" style="3" customWidth="1"/>
    <col min="4086" max="4086" width="6.7109375" style="3" customWidth="1"/>
    <col min="4087" max="4087" width="11.140625" style="3" customWidth="1"/>
    <col min="4088" max="4088" width="9.5703125" style="3" customWidth="1"/>
    <col min="4089" max="4090" width="11.140625" style="3" customWidth="1"/>
    <col min="4091" max="4091" width="8.85546875" style="3" customWidth="1"/>
    <col min="4092" max="4332" width="9.140625" style="3"/>
    <col min="4333" max="4333" width="4" style="3" customWidth="1"/>
    <col min="4334" max="4334" width="31.42578125" style="3" customWidth="1"/>
    <col min="4335" max="4335" width="5.7109375" style="3" customWidth="1"/>
    <col min="4336" max="4336" width="8.42578125" style="3" customWidth="1"/>
    <col min="4337" max="4337" width="6.140625" style="3" customWidth="1"/>
    <col min="4338" max="4338" width="6.5703125" style="3" customWidth="1"/>
    <col min="4339" max="4339" width="7.28515625" style="3" customWidth="1"/>
    <col min="4340" max="4340" width="8.28515625" style="3" customWidth="1"/>
    <col min="4341" max="4341" width="7.28515625" style="3" customWidth="1"/>
    <col min="4342" max="4342" width="6.7109375" style="3" customWidth="1"/>
    <col min="4343" max="4343" width="11.140625" style="3" customWidth="1"/>
    <col min="4344" max="4344" width="9.5703125" style="3" customWidth="1"/>
    <col min="4345" max="4346" width="11.140625" style="3" customWidth="1"/>
    <col min="4347" max="4347" width="8.85546875" style="3" customWidth="1"/>
    <col min="4348" max="4588" width="9.140625" style="3"/>
    <col min="4589" max="4589" width="4" style="3" customWidth="1"/>
    <col min="4590" max="4590" width="31.42578125" style="3" customWidth="1"/>
    <col min="4591" max="4591" width="5.7109375" style="3" customWidth="1"/>
    <col min="4592" max="4592" width="8.42578125" style="3" customWidth="1"/>
    <col min="4593" max="4593" width="6.140625" style="3" customWidth="1"/>
    <col min="4594" max="4594" width="6.5703125" style="3" customWidth="1"/>
    <col min="4595" max="4595" width="7.28515625" style="3" customWidth="1"/>
    <col min="4596" max="4596" width="8.28515625" style="3" customWidth="1"/>
    <col min="4597" max="4597" width="7.28515625" style="3" customWidth="1"/>
    <col min="4598" max="4598" width="6.7109375" style="3" customWidth="1"/>
    <col min="4599" max="4599" width="11.140625" style="3" customWidth="1"/>
    <col min="4600" max="4600" width="9.5703125" style="3" customWidth="1"/>
    <col min="4601" max="4602" width="11.140625" style="3" customWidth="1"/>
    <col min="4603" max="4603" width="8.85546875" style="3" customWidth="1"/>
    <col min="4604" max="4844" width="9.140625" style="3"/>
    <col min="4845" max="4845" width="4" style="3" customWidth="1"/>
    <col min="4846" max="4846" width="31.42578125" style="3" customWidth="1"/>
    <col min="4847" max="4847" width="5.7109375" style="3" customWidth="1"/>
    <col min="4848" max="4848" width="8.42578125" style="3" customWidth="1"/>
    <col min="4849" max="4849" width="6.140625" style="3" customWidth="1"/>
    <col min="4850" max="4850" width="6.5703125" style="3" customWidth="1"/>
    <col min="4851" max="4851" width="7.28515625" style="3" customWidth="1"/>
    <col min="4852" max="4852" width="8.28515625" style="3" customWidth="1"/>
    <col min="4853" max="4853" width="7.28515625" style="3" customWidth="1"/>
    <col min="4854" max="4854" width="6.7109375" style="3" customWidth="1"/>
    <col min="4855" max="4855" width="11.140625" style="3" customWidth="1"/>
    <col min="4856" max="4856" width="9.5703125" style="3" customWidth="1"/>
    <col min="4857" max="4858" width="11.140625" style="3" customWidth="1"/>
    <col min="4859" max="4859" width="8.85546875" style="3" customWidth="1"/>
    <col min="4860" max="5100" width="9.140625" style="3"/>
    <col min="5101" max="5101" width="4" style="3" customWidth="1"/>
    <col min="5102" max="5102" width="31.42578125" style="3" customWidth="1"/>
    <col min="5103" max="5103" width="5.7109375" style="3" customWidth="1"/>
    <col min="5104" max="5104" width="8.42578125" style="3" customWidth="1"/>
    <col min="5105" max="5105" width="6.140625" style="3" customWidth="1"/>
    <col min="5106" max="5106" width="6.5703125" style="3" customWidth="1"/>
    <col min="5107" max="5107" width="7.28515625" style="3" customWidth="1"/>
    <col min="5108" max="5108" width="8.28515625" style="3" customWidth="1"/>
    <col min="5109" max="5109" width="7.28515625" style="3" customWidth="1"/>
    <col min="5110" max="5110" width="6.7109375" style="3" customWidth="1"/>
    <col min="5111" max="5111" width="11.140625" style="3" customWidth="1"/>
    <col min="5112" max="5112" width="9.5703125" style="3" customWidth="1"/>
    <col min="5113" max="5114" width="11.140625" style="3" customWidth="1"/>
    <col min="5115" max="5115" width="8.85546875" style="3" customWidth="1"/>
    <col min="5116" max="5356" width="9.140625" style="3"/>
    <col min="5357" max="5357" width="4" style="3" customWidth="1"/>
    <col min="5358" max="5358" width="31.42578125" style="3" customWidth="1"/>
    <col min="5359" max="5359" width="5.7109375" style="3" customWidth="1"/>
    <col min="5360" max="5360" width="8.42578125" style="3" customWidth="1"/>
    <col min="5361" max="5361" width="6.140625" style="3" customWidth="1"/>
    <col min="5362" max="5362" width="6.5703125" style="3" customWidth="1"/>
    <col min="5363" max="5363" width="7.28515625" style="3" customWidth="1"/>
    <col min="5364" max="5364" width="8.28515625" style="3" customWidth="1"/>
    <col min="5365" max="5365" width="7.28515625" style="3" customWidth="1"/>
    <col min="5366" max="5366" width="6.7109375" style="3" customWidth="1"/>
    <col min="5367" max="5367" width="11.140625" style="3" customWidth="1"/>
    <col min="5368" max="5368" width="9.5703125" style="3" customWidth="1"/>
    <col min="5369" max="5370" width="11.140625" style="3" customWidth="1"/>
    <col min="5371" max="5371" width="8.85546875" style="3" customWidth="1"/>
    <col min="5372" max="5612" width="9.140625" style="3"/>
    <col min="5613" max="5613" width="4" style="3" customWidth="1"/>
    <col min="5614" max="5614" width="31.42578125" style="3" customWidth="1"/>
    <col min="5615" max="5615" width="5.7109375" style="3" customWidth="1"/>
    <col min="5616" max="5616" width="8.42578125" style="3" customWidth="1"/>
    <col min="5617" max="5617" width="6.140625" style="3" customWidth="1"/>
    <col min="5618" max="5618" width="6.5703125" style="3" customWidth="1"/>
    <col min="5619" max="5619" width="7.28515625" style="3" customWidth="1"/>
    <col min="5620" max="5620" width="8.28515625" style="3" customWidth="1"/>
    <col min="5621" max="5621" width="7.28515625" style="3" customWidth="1"/>
    <col min="5622" max="5622" width="6.7109375" style="3" customWidth="1"/>
    <col min="5623" max="5623" width="11.140625" style="3" customWidth="1"/>
    <col min="5624" max="5624" width="9.5703125" style="3" customWidth="1"/>
    <col min="5625" max="5626" width="11.140625" style="3" customWidth="1"/>
    <col min="5627" max="5627" width="8.85546875" style="3" customWidth="1"/>
    <col min="5628" max="5868" width="9.140625" style="3"/>
    <col min="5869" max="5869" width="4" style="3" customWidth="1"/>
    <col min="5870" max="5870" width="31.42578125" style="3" customWidth="1"/>
    <col min="5871" max="5871" width="5.7109375" style="3" customWidth="1"/>
    <col min="5872" max="5872" width="8.42578125" style="3" customWidth="1"/>
    <col min="5873" max="5873" width="6.140625" style="3" customWidth="1"/>
    <col min="5874" max="5874" width="6.5703125" style="3" customWidth="1"/>
    <col min="5875" max="5875" width="7.28515625" style="3" customWidth="1"/>
    <col min="5876" max="5876" width="8.28515625" style="3" customWidth="1"/>
    <col min="5877" max="5877" width="7.28515625" style="3" customWidth="1"/>
    <col min="5878" max="5878" width="6.7109375" style="3" customWidth="1"/>
    <col min="5879" max="5879" width="11.140625" style="3" customWidth="1"/>
    <col min="5880" max="5880" width="9.5703125" style="3" customWidth="1"/>
    <col min="5881" max="5882" width="11.140625" style="3" customWidth="1"/>
    <col min="5883" max="5883" width="8.85546875" style="3" customWidth="1"/>
    <col min="5884" max="6124" width="9.140625" style="3"/>
    <col min="6125" max="6125" width="4" style="3" customWidth="1"/>
    <col min="6126" max="6126" width="31.42578125" style="3" customWidth="1"/>
    <col min="6127" max="6127" width="5.7109375" style="3" customWidth="1"/>
    <col min="6128" max="6128" width="8.42578125" style="3" customWidth="1"/>
    <col min="6129" max="6129" width="6.140625" style="3" customWidth="1"/>
    <col min="6130" max="6130" width="6.5703125" style="3" customWidth="1"/>
    <col min="6131" max="6131" width="7.28515625" style="3" customWidth="1"/>
    <col min="6132" max="6132" width="8.28515625" style="3" customWidth="1"/>
    <col min="6133" max="6133" width="7.28515625" style="3" customWidth="1"/>
    <col min="6134" max="6134" width="6.7109375" style="3" customWidth="1"/>
    <col min="6135" max="6135" width="11.140625" style="3" customWidth="1"/>
    <col min="6136" max="6136" width="9.5703125" style="3" customWidth="1"/>
    <col min="6137" max="6138" width="11.140625" style="3" customWidth="1"/>
    <col min="6139" max="6139" width="8.85546875" style="3" customWidth="1"/>
    <col min="6140" max="6380" width="9.140625" style="3"/>
    <col min="6381" max="6381" width="4" style="3" customWidth="1"/>
    <col min="6382" max="6382" width="31.42578125" style="3" customWidth="1"/>
    <col min="6383" max="6383" width="5.7109375" style="3" customWidth="1"/>
    <col min="6384" max="6384" width="8.42578125" style="3" customWidth="1"/>
    <col min="6385" max="6385" width="6.140625" style="3" customWidth="1"/>
    <col min="6386" max="6386" width="6.5703125" style="3" customWidth="1"/>
    <col min="6387" max="6387" width="7.28515625" style="3" customWidth="1"/>
    <col min="6388" max="6388" width="8.28515625" style="3" customWidth="1"/>
    <col min="6389" max="6389" width="7.28515625" style="3" customWidth="1"/>
    <col min="6390" max="6390" width="6.7109375" style="3" customWidth="1"/>
    <col min="6391" max="6391" width="11.140625" style="3" customWidth="1"/>
    <col min="6392" max="6392" width="9.5703125" style="3" customWidth="1"/>
    <col min="6393" max="6394" width="11.140625" style="3" customWidth="1"/>
    <col min="6395" max="6395" width="8.85546875" style="3" customWidth="1"/>
    <col min="6396" max="6636" width="9.140625" style="3"/>
    <col min="6637" max="6637" width="4" style="3" customWidth="1"/>
    <col min="6638" max="6638" width="31.42578125" style="3" customWidth="1"/>
    <col min="6639" max="6639" width="5.7109375" style="3" customWidth="1"/>
    <col min="6640" max="6640" width="8.42578125" style="3" customWidth="1"/>
    <col min="6641" max="6641" width="6.140625" style="3" customWidth="1"/>
    <col min="6642" max="6642" width="6.5703125" style="3" customWidth="1"/>
    <col min="6643" max="6643" width="7.28515625" style="3" customWidth="1"/>
    <col min="6644" max="6644" width="8.28515625" style="3" customWidth="1"/>
    <col min="6645" max="6645" width="7.28515625" style="3" customWidth="1"/>
    <col min="6646" max="6646" width="6.7109375" style="3" customWidth="1"/>
    <col min="6647" max="6647" width="11.140625" style="3" customWidth="1"/>
    <col min="6648" max="6648" width="9.5703125" style="3" customWidth="1"/>
    <col min="6649" max="6650" width="11.140625" style="3" customWidth="1"/>
    <col min="6651" max="6651" width="8.85546875" style="3" customWidth="1"/>
    <col min="6652" max="6892" width="9.140625" style="3"/>
    <col min="6893" max="6893" width="4" style="3" customWidth="1"/>
    <col min="6894" max="6894" width="31.42578125" style="3" customWidth="1"/>
    <col min="6895" max="6895" width="5.7109375" style="3" customWidth="1"/>
    <col min="6896" max="6896" width="8.42578125" style="3" customWidth="1"/>
    <col min="6897" max="6897" width="6.140625" style="3" customWidth="1"/>
    <col min="6898" max="6898" width="6.5703125" style="3" customWidth="1"/>
    <col min="6899" max="6899" width="7.28515625" style="3" customWidth="1"/>
    <col min="6900" max="6900" width="8.28515625" style="3" customWidth="1"/>
    <col min="6901" max="6901" width="7.28515625" style="3" customWidth="1"/>
    <col min="6902" max="6902" width="6.7109375" style="3" customWidth="1"/>
    <col min="6903" max="6903" width="11.140625" style="3" customWidth="1"/>
    <col min="6904" max="6904" width="9.5703125" style="3" customWidth="1"/>
    <col min="6905" max="6906" width="11.140625" style="3" customWidth="1"/>
    <col min="6907" max="6907" width="8.85546875" style="3" customWidth="1"/>
    <col min="6908" max="7148" width="9.140625" style="3"/>
    <col min="7149" max="7149" width="4" style="3" customWidth="1"/>
    <col min="7150" max="7150" width="31.42578125" style="3" customWidth="1"/>
    <col min="7151" max="7151" width="5.7109375" style="3" customWidth="1"/>
    <col min="7152" max="7152" width="8.42578125" style="3" customWidth="1"/>
    <col min="7153" max="7153" width="6.140625" style="3" customWidth="1"/>
    <col min="7154" max="7154" width="6.5703125" style="3" customWidth="1"/>
    <col min="7155" max="7155" width="7.28515625" style="3" customWidth="1"/>
    <col min="7156" max="7156" width="8.28515625" style="3" customWidth="1"/>
    <col min="7157" max="7157" width="7.28515625" style="3" customWidth="1"/>
    <col min="7158" max="7158" width="6.7109375" style="3" customWidth="1"/>
    <col min="7159" max="7159" width="11.140625" style="3" customWidth="1"/>
    <col min="7160" max="7160" width="9.5703125" style="3" customWidth="1"/>
    <col min="7161" max="7162" width="11.140625" style="3" customWidth="1"/>
    <col min="7163" max="7163" width="8.85546875" style="3" customWidth="1"/>
    <col min="7164" max="7404" width="9.140625" style="3"/>
    <col min="7405" max="7405" width="4" style="3" customWidth="1"/>
    <col min="7406" max="7406" width="31.42578125" style="3" customWidth="1"/>
    <col min="7407" max="7407" width="5.7109375" style="3" customWidth="1"/>
    <col min="7408" max="7408" width="8.42578125" style="3" customWidth="1"/>
    <col min="7409" max="7409" width="6.140625" style="3" customWidth="1"/>
    <col min="7410" max="7410" width="6.5703125" style="3" customWidth="1"/>
    <col min="7411" max="7411" width="7.28515625" style="3" customWidth="1"/>
    <col min="7412" max="7412" width="8.28515625" style="3" customWidth="1"/>
    <col min="7413" max="7413" width="7.28515625" style="3" customWidth="1"/>
    <col min="7414" max="7414" width="6.7109375" style="3" customWidth="1"/>
    <col min="7415" max="7415" width="11.140625" style="3" customWidth="1"/>
    <col min="7416" max="7416" width="9.5703125" style="3" customWidth="1"/>
    <col min="7417" max="7418" width="11.140625" style="3" customWidth="1"/>
    <col min="7419" max="7419" width="8.85546875" style="3" customWidth="1"/>
    <col min="7420" max="7660" width="9.140625" style="3"/>
    <col min="7661" max="7661" width="4" style="3" customWidth="1"/>
    <col min="7662" max="7662" width="31.42578125" style="3" customWidth="1"/>
    <col min="7663" max="7663" width="5.7109375" style="3" customWidth="1"/>
    <col min="7664" max="7664" width="8.42578125" style="3" customWidth="1"/>
    <col min="7665" max="7665" width="6.140625" style="3" customWidth="1"/>
    <col min="7666" max="7666" width="6.5703125" style="3" customWidth="1"/>
    <col min="7667" max="7667" width="7.28515625" style="3" customWidth="1"/>
    <col min="7668" max="7668" width="8.28515625" style="3" customWidth="1"/>
    <col min="7669" max="7669" width="7.28515625" style="3" customWidth="1"/>
    <col min="7670" max="7670" width="6.7109375" style="3" customWidth="1"/>
    <col min="7671" max="7671" width="11.140625" style="3" customWidth="1"/>
    <col min="7672" max="7672" width="9.5703125" style="3" customWidth="1"/>
    <col min="7673" max="7674" width="11.140625" style="3" customWidth="1"/>
    <col min="7675" max="7675" width="8.85546875" style="3" customWidth="1"/>
    <col min="7676" max="7916" width="9.140625" style="3"/>
    <col min="7917" max="7917" width="4" style="3" customWidth="1"/>
    <col min="7918" max="7918" width="31.42578125" style="3" customWidth="1"/>
    <col min="7919" max="7919" width="5.7109375" style="3" customWidth="1"/>
    <col min="7920" max="7920" width="8.42578125" style="3" customWidth="1"/>
    <col min="7921" max="7921" width="6.140625" style="3" customWidth="1"/>
    <col min="7922" max="7922" width="6.5703125" style="3" customWidth="1"/>
    <col min="7923" max="7923" width="7.28515625" style="3" customWidth="1"/>
    <col min="7924" max="7924" width="8.28515625" style="3" customWidth="1"/>
    <col min="7925" max="7925" width="7.28515625" style="3" customWidth="1"/>
    <col min="7926" max="7926" width="6.7109375" style="3" customWidth="1"/>
    <col min="7927" max="7927" width="11.140625" style="3" customWidth="1"/>
    <col min="7928" max="7928" width="9.5703125" style="3" customWidth="1"/>
    <col min="7929" max="7930" width="11.140625" style="3" customWidth="1"/>
    <col min="7931" max="7931" width="8.85546875" style="3" customWidth="1"/>
    <col min="7932" max="8172" width="9.140625" style="3"/>
    <col min="8173" max="8173" width="4" style="3" customWidth="1"/>
    <col min="8174" max="8174" width="31.42578125" style="3" customWidth="1"/>
    <col min="8175" max="8175" width="5.7109375" style="3" customWidth="1"/>
    <col min="8176" max="8176" width="8.42578125" style="3" customWidth="1"/>
    <col min="8177" max="8177" width="6.140625" style="3" customWidth="1"/>
    <col min="8178" max="8178" width="6.5703125" style="3" customWidth="1"/>
    <col min="8179" max="8179" width="7.28515625" style="3" customWidth="1"/>
    <col min="8180" max="8180" width="8.28515625" style="3" customWidth="1"/>
    <col min="8181" max="8181" width="7.28515625" style="3" customWidth="1"/>
    <col min="8182" max="8182" width="6.7109375" style="3" customWidth="1"/>
    <col min="8183" max="8183" width="11.140625" style="3" customWidth="1"/>
    <col min="8184" max="8184" width="9.5703125" style="3" customWidth="1"/>
    <col min="8185" max="8186" width="11.140625" style="3" customWidth="1"/>
    <col min="8187" max="8187" width="8.85546875" style="3" customWidth="1"/>
    <col min="8188" max="8428" width="9.140625" style="3"/>
    <col min="8429" max="8429" width="4" style="3" customWidth="1"/>
    <col min="8430" max="8430" width="31.42578125" style="3" customWidth="1"/>
    <col min="8431" max="8431" width="5.7109375" style="3" customWidth="1"/>
    <col min="8432" max="8432" width="8.42578125" style="3" customWidth="1"/>
    <col min="8433" max="8433" width="6.140625" style="3" customWidth="1"/>
    <col min="8434" max="8434" width="6.5703125" style="3" customWidth="1"/>
    <col min="8435" max="8435" width="7.28515625" style="3" customWidth="1"/>
    <col min="8436" max="8436" width="8.28515625" style="3" customWidth="1"/>
    <col min="8437" max="8437" width="7.28515625" style="3" customWidth="1"/>
    <col min="8438" max="8438" width="6.7109375" style="3" customWidth="1"/>
    <col min="8439" max="8439" width="11.140625" style="3" customWidth="1"/>
    <col min="8440" max="8440" width="9.5703125" style="3" customWidth="1"/>
    <col min="8441" max="8442" width="11.140625" style="3" customWidth="1"/>
    <col min="8443" max="8443" width="8.85546875" style="3" customWidth="1"/>
    <col min="8444" max="8684" width="9.140625" style="3"/>
    <col min="8685" max="8685" width="4" style="3" customWidth="1"/>
    <col min="8686" max="8686" width="31.42578125" style="3" customWidth="1"/>
    <col min="8687" max="8687" width="5.7109375" style="3" customWidth="1"/>
    <col min="8688" max="8688" width="8.42578125" style="3" customWidth="1"/>
    <col min="8689" max="8689" width="6.140625" style="3" customWidth="1"/>
    <col min="8690" max="8690" width="6.5703125" style="3" customWidth="1"/>
    <col min="8691" max="8691" width="7.28515625" style="3" customWidth="1"/>
    <col min="8692" max="8692" width="8.28515625" style="3" customWidth="1"/>
    <col min="8693" max="8693" width="7.28515625" style="3" customWidth="1"/>
    <col min="8694" max="8694" width="6.7109375" style="3" customWidth="1"/>
    <col min="8695" max="8695" width="11.140625" style="3" customWidth="1"/>
    <col min="8696" max="8696" width="9.5703125" style="3" customWidth="1"/>
    <col min="8697" max="8698" width="11.140625" style="3" customWidth="1"/>
    <col min="8699" max="8699" width="8.85546875" style="3" customWidth="1"/>
    <col min="8700" max="8940" width="9.140625" style="3"/>
    <col min="8941" max="8941" width="4" style="3" customWidth="1"/>
    <col min="8942" max="8942" width="31.42578125" style="3" customWidth="1"/>
    <col min="8943" max="8943" width="5.7109375" style="3" customWidth="1"/>
    <col min="8944" max="8944" width="8.42578125" style="3" customWidth="1"/>
    <col min="8945" max="8945" width="6.140625" style="3" customWidth="1"/>
    <col min="8946" max="8946" width="6.5703125" style="3" customWidth="1"/>
    <col min="8947" max="8947" width="7.28515625" style="3" customWidth="1"/>
    <col min="8948" max="8948" width="8.28515625" style="3" customWidth="1"/>
    <col min="8949" max="8949" width="7.28515625" style="3" customWidth="1"/>
    <col min="8950" max="8950" width="6.7109375" style="3" customWidth="1"/>
    <col min="8951" max="8951" width="11.140625" style="3" customWidth="1"/>
    <col min="8952" max="8952" width="9.5703125" style="3" customWidth="1"/>
    <col min="8953" max="8954" width="11.140625" style="3" customWidth="1"/>
    <col min="8955" max="8955" width="8.85546875" style="3" customWidth="1"/>
    <col min="8956" max="9196" width="9.140625" style="3"/>
    <col min="9197" max="9197" width="4" style="3" customWidth="1"/>
    <col min="9198" max="9198" width="31.42578125" style="3" customWidth="1"/>
    <col min="9199" max="9199" width="5.7109375" style="3" customWidth="1"/>
    <col min="9200" max="9200" width="8.42578125" style="3" customWidth="1"/>
    <col min="9201" max="9201" width="6.140625" style="3" customWidth="1"/>
    <col min="9202" max="9202" width="6.5703125" style="3" customWidth="1"/>
    <col min="9203" max="9203" width="7.28515625" style="3" customWidth="1"/>
    <col min="9204" max="9204" width="8.28515625" style="3" customWidth="1"/>
    <col min="9205" max="9205" width="7.28515625" style="3" customWidth="1"/>
    <col min="9206" max="9206" width="6.7109375" style="3" customWidth="1"/>
    <col min="9207" max="9207" width="11.140625" style="3" customWidth="1"/>
    <col min="9208" max="9208" width="9.5703125" style="3" customWidth="1"/>
    <col min="9209" max="9210" width="11.140625" style="3" customWidth="1"/>
    <col min="9211" max="9211" width="8.85546875" style="3" customWidth="1"/>
    <col min="9212" max="9452" width="9.140625" style="3"/>
    <col min="9453" max="9453" width="4" style="3" customWidth="1"/>
    <col min="9454" max="9454" width="31.42578125" style="3" customWidth="1"/>
    <col min="9455" max="9455" width="5.7109375" style="3" customWidth="1"/>
    <col min="9456" max="9456" width="8.42578125" style="3" customWidth="1"/>
    <col min="9457" max="9457" width="6.140625" style="3" customWidth="1"/>
    <col min="9458" max="9458" width="6.5703125" style="3" customWidth="1"/>
    <col min="9459" max="9459" width="7.28515625" style="3" customWidth="1"/>
    <col min="9460" max="9460" width="8.28515625" style="3" customWidth="1"/>
    <col min="9461" max="9461" width="7.28515625" style="3" customWidth="1"/>
    <col min="9462" max="9462" width="6.7109375" style="3" customWidth="1"/>
    <col min="9463" max="9463" width="11.140625" style="3" customWidth="1"/>
    <col min="9464" max="9464" width="9.5703125" style="3" customWidth="1"/>
    <col min="9465" max="9466" width="11.140625" style="3" customWidth="1"/>
    <col min="9467" max="9467" width="8.85546875" style="3" customWidth="1"/>
    <col min="9468" max="9708" width="9.140625" style="3"/>
    <col min="9709" max="9709" width="4" style="3" customWidth="1"/>
    <col min="9710" max="9710" width="31.42578125" style="3" customWidth="1"/>
    <col min="9711" max="9711" width="5.7109375" style="3" customWidth="1"/>
    <col min="9712" max="9712" width="8.42578125" style="3" customWidth="1"/>
    <col min="9713" max="9713" width="6.140625" style="3" customWidth="1"/>
    <col min="9714" max="9714" width="6.5703125" style="3" customWidth="1"/>
    <col min="9715" max="9715" width="7.28515625" style="3" customWidth="1"/>
    <col min="9716" max="9716" width="8.28515625" style="3" customWidth="1"/>
    <col min="9717" max="9717" width="7.28515625" style="3" customWidth="1"/>
    <col min="9718" max="9718" width="6.7109375" style="3" customWidth="1"/>
    <col min="9719" max="9719" width="11.140625" style="3" customWidth="1"/>
    <col min="9720" max="9720" width="9.5703125" style="3" customWidth="1"/>
    <col min="9721" max="9722" width="11.140625" style="3" customWidth="1"/>
    <col min="9723" max="9723" width="8.85546875" style="3" customWidth="1"/>
    <col min="9724" max="9964" width="9.140625" style="3"/>
    <col min="9965" max="9965" width="4" style="3" customWidth="1"/>
    <col min="9966" max="9966" width="31.42578125" style="3" customWidth="1"/>
    <col min="9967" max="9967" width="5.7109375" style="3" customWidth="1"/>
    <col min="9968" max="9968" width="8.42578125" style="3" customWidth="1"/>
    <col min="9969" max="9969" width="6.140625" style="3" customWidth="1"/>
    <col min="9970" max="9970" width="6.5703125" style="3" customWidth="1"/>
    <col min="9971" max="9971" width="7.28515625" style="3" customWidth="1"/>
    <col min="9972" max="9972" width="8.28515625" style="3" customWidth="1"/>
    <col min="9973" max="9973" width="7.28515625" style="3" customWidth="1"/>
    <col min="9974" max="9974" width="6.7109375" style="3" customWidth="1"/>
    <col min="9975" max="9975" width="11.140625" style="3" customWidth="1"/>
    <col min="9976" max="9976" width="9.5703125" style="3" customWidth="1"/>
    <col min="9977" max="9978" width="11.140625" style="3" customWidth="1"/>
    <col min="9979" max="9979" width="8.85546875" style="3" customWidth="1"/>
    <col min="9980" max="10220" width="9.140625" style="3"/>
    <col min="10221" max="10221" width="4" style="3" customWidth="1"/>
    <col min="10222" max="10222" width="31.42578125" style="3" customWidth="1"/>
    <col min="10223" max="10223" width="5.7109375" style="3" customWidth="1"/>
    <col min="10224" max="10224" width="8.42578125" style="3" customWidth="1"/>
    <col min="10225" max="10225" width="6.140625" style="3" customWidth="1"/>
    <col min="10226" max="10226" width="6.5703125" style="3" customWidth="1"/>
    <col min="10227" max="10227" width="7.28515625" style="3" customWidth="1"/>
    <col min="10228" max="10228" width="8.28515625" style="3" customWidth="1"/>
    <col min="10229" max="10229" width="7.28515625" style="3" customWidth="1"/>
    <col min="10230" max="10230" width="6.7109375" style="3" customWidth="1"/>
    <col min="10231" max="10231" width="11.140625" style="3" customWidth="1"/>
    <col min="10232" max="10232" width="9.5703125" style="3" customWidth="1"/>
    <col min="10233" max="10234" width="11.140625" style="3" customWidth="1"/>
    <col min="10235" max="10235" width="8.85546875" style="3" customWidth="1"/>
    <col min="10236" max="10476" width="9.140625" style="3"/>
    <col min="10477" max="10477" width="4" style="3" customWidth="1"/>
    <col min="10478" max="10478" width="31.42578125" style="3" customWidth="1"/>
    <col min="10479" max="10479" width="5.7109375" style="3" customWidth="1"/>
    <col min="10480" max="10480" width="8.42578125" style="3" customWidth="1"/>
    <col min="10481" max="10481" width="6.140625" style="3" customWidth="1"/>
    <col min="10482" max="10482" width="6.5703125" style="3" customWidth="1"/>
    <col min="10483" max="10483" width="7.28515625" style="3" customWidth="1"/>
    <col min="10484" max="10484" width="8.28515625" style="3" customWidth="1"/>
    <col min="10485" max="10485" width="7.28515625" style="3" customWidth="1"/>
    <col min="10486" max="10486" width="6.7109375" style="3" customWidth="1"/>
    <col min="10487" max="10487" width="11.140625" style="3" customWidth="1"/>
    <col min="10488" max="10488" width="9.5703125" style="3" customWidth="1"/>
    <col min="10489" max="10490" width="11.140625" style="3" customWidth="1"/>
    <col min="10491" max="10491" width="8.85546875" style="3" customWidth="1"/>
    <col min="10492" max="10732" width="9.140625" style="3"/>
    <col min="10733" max="10733" width="4" style="3" customWidth="1"/>
    <col min="10734" max="10734" width="31.42578125" style="3" customWidth="1"/>
    <col min="10735" max="10735" width="5.7109375" style="3" customWidth="1"/>
    <col min="10736" max="10736" width="8.42578125" style="3" customWidth="1"/>
    <col min="10737" max="10737" width="6.140625" style="3" customWidth="1"/>
    <col min="10738" max="10738" width="6.5703125" style="3" customWidth="1"/>
    <col min="10739" max="10739" width="7.28515625" style="3" customWidth="1"/>
    <col min="10740" max="10740" width="8.28515625" style="3" customWidth="1"/>
    <col min="10741" max="10741" width="7.28515625" style="3" customWidth="1"/>
    <col min="10742" max="10742" width="6.7109375" style="3" customWidth="1"/>
    <col min="10743" max="10743" width="11.140625" style="3" customWidth="1"/>
    <col min="10744" max="10744" width="9.5703125" style="3" customWidth="1"/>
    <col min="10745" max="10746" width="11.140625" style="3" customWidth="1"/>
    <col min="10747" max="10747" width="8.85546875" style="3" customWidth="1"/>
    <col min="10748" max="10988" width="9.140625" style="3"/>
    <col min="10989" max="10989" width="4" style="3" customWidth="1"/>
    <col min="10990" max="10990" width="31.42578125" style="3" customWidth="1"/>
    <col min="10991" max="10991" width="5.7109375" style="3" customWidth="1"/>
    <col min="10992" max="10992" width="8.42578125" style="3" customWidth="1"/>
    <col min="10993" max="10993" width="6.140625" style="3" customWidth="1"/>
    <col min="10994" max="10994" width="6.5703125" style="3" customWidth="1"/>
    <col min="10995" max="10995" width="7.28515625" style="3" customWidth="1"/>
    <col min="10996" max="10996" width="8.28515625" style="3" customWidth="1"/>
    <col min="10997" max="10997" width="7.28515625" style="3" customWidth="1"/>
    <col min="10998" max="10998" width="6.7109375" style="3" customWidth="1"/>
    <col min="10999" max="10999" width="11.140625" style="3" customWidth="1"/>
    <col min="11000" max="11000" width="9.5703125" style="3" customWidth="1"/>
    <col min="11001" max="11002" width="11.140625" style="3" customWidth="1"/>
    <col min="11003" max="11003" width="8.85546875" style="3" customWidth="1"/>
    <col min="11004" max="11244" width="9.140625" style="3"/>
    <col min="11245" max="11245" width="4" style="3" customWidth="1"/>
    <col min="11246" max="11246" width="31.42578125" style="3" customWidth="1"/>
    <col min="11247" max="11247" width="5.7109375" style="3" customWidth="1"/>
    <col min="11248" max="11248" width="8.42578125" style="3" customWidth="1"/>
    <col min="11249" max="11249" width="6.140625" style="3" customWidth="1"/>
    <col min="11250" max="11250" width="6.5703125" style="3" customWidth="1"/>
    <col min="11251" max="11251" width="7.28515625" style="3" customWidth="1"/>
    <col min="11252" max="11252" width="8.28515625" style="3" customWidth="1"/>
    <col min="11253" max="11253" width="7.28515625" style="3" customWidth="1"/>
    <col min="11254" max="11254" width="6.7109375" style="3" customWidth="1"/>
    <col min="11255" max="11255" width="11.140625" style="3" customWidth="1"/>
    <col min="11256" max="11256" width="9.5703125" style="3" customWidth="1"/>
    <col min="11257" max="11258" width="11.140625" style="3" customWidth="1"/>
    <col min="11259" max="11259" width="8.85546875" style="3" customWidth="1"/>
    <col min="11260" max="11500" width="9.140625" style="3"/>
    <col min="11501" max="11501" width="4" style="3" customWidth="1"/>
    <col min="11502" max="11502" width="31.42578125" style="3" customWidth="1"/>
    <col min="11503" max="11503" width="5.7109375" style="3" customWidth="1"/>
    <col min="11504" max="11504" width="8.42578125" style="3" customWidth="1"/>
    <col min="11505" max="11505" width="6.140625" style="3" customWidth="1"/>
    <col min="11506" max="11506" width="6.5703125" style="3" customWidth="1"/>
    <col min="11507" max="11507" width="7.28515625" style="3" customWidth="1"/>
    <col min="11508" max="11508" width="8.28515625" style="3" customWidth="1"/>
    <col min="11509" max="11509" width="7.28515625" style="3" customWidth="1"/>
    <col min="11510" max="11510" width="6.7109375" style="3" customWidth="1"/>
    <col min="11511" max="11511" width="11.140625" style="3" customWidth="1"/>
    <col min="11512" max="11512" width="9.5703125" style="3" customWidth="1"/>
    <col min="11513" max="11514" width="11.140625" style="3" customWidth="1"/>
    <col min="11515" max="11515" width="8.85546875" style="3" customWidth="1"/>
    <col min="11516" max="11756" width="9.140625" style="3"/>
    <col min="11757" max="11757" width="4" style="3" customWidth="1"/>
    <col min="11758" max="11758" width="31.42578125" style="3" customWidth="1"/>
    <col min="11759" max="11759" width="5.7109375" style="3" customWidth="1"/>
    <col min="11760" max="11760" width="8.42578125" style="3" customWidth="1"/>
    <col min="11761" max="11761" width="6.140625" style="3" customWidth="1"/>
    <col min="11762" max="11762" width="6.5703125" style="3" customWidth="1"/>
    <col min="11763" max="11763" width="7.28515625" style="3" customWidth="1"/>
    <col min="11764" max="11764" width="8.28515625" style="3" customWidth="1"/>
    <col min="11765" max="11765" width="7.28515625" style="3" customWidth="1"/>
    <col min="11766" max="11766" width="6.7109375" style="3" customWidth="1"/>
    <col min="11767" max="11767" width="11.140625" style="3" customWidth="1"/>
    <col min="11768" max="11768" width="9.5703125" style="3" customWidth="1"/>
    <col min="11769" max="11770" width="11.140625" style="3" customWidth="1"/>
    <col min="11771" max="11771" width="8.85546875" style="3" customWidth="1"/>
    <col min="11772" max="12012" width="9.140625" style="3"/>
    <col min="12013" max="12013" width="4" style="3" customWidth="1"/>
    <col min="12014" max="12014" width="31.42578125" style="3" customWidth="1"/>
    <col min="12015" max="12015" width="5.7109375" style="3" customWidth="1"/>
    <col min="12016" max="12016" width="8.42578125" style="3" customWidth="1"/>
    <col min="12017" max="12017" width="6.140625" style="3" customWidth="1"/>
    <col min="12018" max="12018" width="6.5703125" style="3" customWidth="1"/>
    <col min="12019" max="12019" width="7.28515625" style="3" customWidth="1"/>
    <col min="12020" max="12020" width="8.28515625" style="3" customWidth="1"/>
    <col min="12021" max="12021" width="7.28515625" style="3" customWidth="1"/>
    <col min="12022" max="12022" width="6.7109375" style="3" customWidth="1"/>
    <col min="12023" max="12023" width="11.140625" style="3" customWidth="1"/>
    <col min="12024" max="12024" width="9.5703125" style="3" customWidth="1"/>
    <col min="12025" max="12026" width="11.140625" style="3" customWidth="1"/>
    <col min="12027" max="12027" width="8.85546875" style="3" customWidth="1"/>
    <col min="12028" max="12268" width="9.140625" style="3"/>
    <col min="12269" max="12269" width="4" style="3" customWidth="1"/>
    <col min="12270" max="12270" width="31.42578125" style="3" customWidth="1"/>
    <col min="12271" max="12271" width="5.7109375" style="3" customWidth="1"/>
    <col min="12272" max="12272" width="8.42578125" style="3" customWidth="1"/>
    <col min="12273" max="12273" width="6.140625" style="3" customWidth="1"/>
    <col min="12274" max="12274" width="6.5703125" style="3" customWidth="1"/>
    <col min="12275" max="12275" width="7.28515625" style="3" customWidth="1"/>
    <col min="12276" max="12276" width="8.28515625" style="3" customWidth="1"/>
    <col min="12277" max="12277" width="7.28515625" style="3" customWidth="1"/>
    <col min="12278" max="12278" width="6.7109375" style="3" customWidth="1"/>
    <col min="12279" max="12279" width="11.140625" style="3" customWidth="1"/>
    <col min="12280" max="12280" width="9.5703125" style="3" customWidth="1"/>
    <col min="12281" max="12282" width="11.140625" style="3" customWidth="1"/>
    <col min="12283" max="12283" width="8.85546875" style="3" customWidth="1"/>
    <col min="12284" max="12524" width="9.140625" style="3"/>
    <col min="12525" max="12525" width="4" style="3" customWidth="1"/>
    <col min="12526" max="12526" width="31.42578125" style="3" customWidth="1"/>
    <col min="12527" max="12527" width="5.7109375" style="3" customWidth="1"/>
    <col min="12528" max="12528" width="8.42578125" style="3" customWidth="1"/>
    <col min="12529" max="12529" width="6.140625" style="3" customWidth="1"/>
    <col min="12530" max="12530" width="6.5703125" style="3" customWidth="1"/>
    <col min="12531" max="12531" width="7.28515625" style="3" customWidth="1"/>
    <col min="12532" max="12532" width="8.28515625" style="3" customWidth="1"/>
    <col min="12533" max="12533" width="7.28515625" style="3" customWidth="1"/>
    <col min="12534" max="12534" width="6.7109375" style="3" customWidth="1"/>
    <col min="12535" max="12535" width="11.140625" style="3" customWidth="1"/>
    <col min="12536" max="12536" width="9.5703125" style="3" customWidth="1"/>
    <col min="12537" max="12538" width="11.140625" style="3" customWidth="1"/>
    <col min="12539" max="12539" width="8.85546875" style="3" customWidth="1"/>
    <col min="12540" max="12780" width="9.140625" style="3"/>
    <col min="12781" max="12781" width="4" style="3" customWidth="1"/>
    <col min="12782" max="12782" width="31.42578125" style="3" customWidth="1"/>
    <col min="12783" max="12783" width="5.7109375" style="3" customWidth="1"/>
    <col min="12784" max="12784" width="8.42578125" style="3" customWidth="1"/>
    <col min="12785" max="12785" width="6.140625" style="3" customWidth="1"/>
    <col min="12786" max="12786" width="6.5703125" style="3" customWidth="1"/>
    <col min="12787" max="12787" width="7.28515625" style="3" customWidth="1"/>
    <col min="12788" max="12788" width="8.28515625" style="3" customWidth="1"/>
    <col min="12789" max="12789" width="7.28515625" style="3" customWidth="1"/>
    <col min="12790" max="12790" width="6.7109375" style="3" customWidth="1"/>
    <col min="12791" max="12791" width="11.140625" style="3" customWidth="1"/>
    <col min="12792" max="12792" width="9.5703125" style="3" customWidth="1"/>
    <col min="12793" max="12794" width="11.140625" style="3" customWidth="1"/>
    <col min="12795" max="12795" width="8.85546875" style="3" customWidth="1"/>
    <col min="12796" max="13036" width="9.140625" style="3"/>
    <col min="13037" max="13037" width="4" style="3" customWidth="1"/>
    <col min="13038" max="13038" width="31.42578125" style="3" customWidth="1"/>
    <col min="13039" max="13039" width="5.7109375" style="3" customWidth="1"/>
    <col min="13040" max="13040" width="8.42578125" style="3" customWidth="1"/>
    <col min="13041" max="13041" width="6.140625" style="3" customWidth="1"/>
    <col min="13042" max="13042" width="6.5703125" style="3" customWidth="1"/>
    <col min="13043" max="13043" width="7.28515625" style="3" customWidth="1"/>
    <col min="13044" max="13044" width="8.28515625" style="3" customWidth="1"/>
    <col min="13045" max="13045" width="7.28515625" style="3" customWidth="1"/>
    <col min="13046" max="13046" width="6.7109375" style="3" customWidth="1"/>
    <col min="13047" max="13047" width="11.140625" style="3" customWidth="1"/>
    <col min="13048" max="13048" width="9.5703125" style="3" customWidth="1"/>
    <col min="13049" max="13050" width="11.140625" style="3" customWidth="1"/>
    <col min="13051" max="13051" width="8.85546875" style="3" customWidth="1"/>
    <col min="13052" max="13292" width="9.140625" style="3"/>
    <col min="13293" max="13293" width="4" style="3" customWidth="1"/>
    <col min="13294" max="13294" width="31.42578125" style="3" customWidth="1"/>
    <col min="13295" max="13295" width="5.7109375" style="3" customWidth="1"/>
    <col min="13296" max="13296" width="8.42578125" style="3" customWidth="1"/>
    <col min="13297" max="13297" width="6.140625" style="3" customWidth="1"/>
    <col min="13298" max="13298" width="6.5703125" style="3" customWidth="1"/>
    <col min="13299" max="13299" width="7.28515625" style="3" customWidth="1"/>
    <col min="13300" max="13300" width="8.28515625" style="3" customWidth="1"/>
    <col min="13301" max="13301" width="7.28515625" style="3" customWidth="1"/>
    <col min="13302" max="13302" width="6.7109375" style="3" customWidth="1"/>
    <col min="13303" max="13303" width="11.140625" style="3" customWidth="1"/>
    <col min="13304" max="13304" width="9.5703125" style="3" customWidth="1"/>
    <col min="13305" max="13306" width="11.140625" style="3" customWidth="1"/>
    <col min="13307" max="13307" width="8.85546875" style="3" customWidth="1"/>
    <col min="13308" max="13548" width="9.140625" style="3"/>
    <col min="13549" max="13549" width="4" style="3" customWidth="1"/>
    <col min="13550" max="13550" width="31.42578125" style="3" customWidth="1"/>
    <col min="13551" max="13551" width="5.7109375" style="3" customWidth="1"/>
    <col min="13552" max="13552" width="8.42578125" style="3" customWidth="1"/>
    <col min="13553" max="13553" width="6.140625" style="3" customWidth="1"/>
    <col min="13554" max="13554" width="6.5703125" style="3" customWidth="1"/>
    <col min="13555" max="13555" width="7.28515625" style="3" customWidth="1"/>
    <col min="13556" max="13556" width="8.28515625" style="3" customWidth="1"/>
    <col min="13557" max="13557" width="7.28515625" style="3" customWidth="1"/>
    <col min="13558" max="13558" width="6.7109375" style="3" customWidth="1"/>
    <col min="13559" max="13559" width="11.140625" style="3" customWidth="1"/>
    <col min="13560" max="13560" width="9.5703125" style="3" customWidth="1"/>
    <col min="13561" max="13562" width="11.140625" style="3" customWidth="1"/>
    <col min="13563" max="13563" width="8.85546875" style="3" customWidth="1"/>
    <col min="13564" max="13804" width="9.140625" style="3"/>
    <col min="13805" max="13805" width="4" style="3" customWidth="1"/>
    <col min="13806" max="13806" width="31.42578125" style="3" customWidth="1"/>
    <col min="13807" max="13807" width="5.7109375" style="3" customWidth="1"/>
    <col min="13808" max="13808" width="8.42578125" style="3" customWidth="1"/>
    <col min="13809" max="13809" width="6.140625" style="3" customWidth="1"/>
    <col min="13810" max="13810" width="6.5703125" style="3" customWidth="1"/>
    <col min="13811" max="13811" width="7.28515625" style="3" customWidth="1"/>
    <col min="13812" max="13812" width="8.28515625" style="3" customWidth="1"/>
    <col min="13813" max="13813" width="7.28515625" style="3" customWidth="1"/>
    <col min="13814" max="13814" width="6.7109375" style="3" customWidth="1"/>
    <col min="13815" max="13815" width="11.140625" style="3" customWidth="1"/>
    <col min="13816" max="13816" width="9.5703125" style="3" customWidth="1"/>
    <col min="13817" max="13818" width="11.140625" style="3" customWidth="1"/>
    <col min="13819" max="13819" width="8.85546875" style="3" customWidth="1"/>
    <col min="13820" max="14060" width="9.140625" style="3"/>
    <col min="14061" max="14061" width="4" style="3" customWidth="1"/>
    <col min="14062" max="14062" width="31.42578125" style="3" customWidth="1"/>
    <col min="14063" max="14063" width="5.7109375" style="3" customWidth="1"/>
    <col min="14064" max="14064" width="8.42578125" style="3" customWidth="1"/>
    <col min="14065" max="14065" width="6.140625" style="3" customWidth="1"/>
    <col min="14066" max="14066" width="6.5703125" style="3" customWidth="1"/>
    <col min="14067" max="14067" width="7.28515625" style="3" customWidth="1"/>
    <col min="14068" max="14068" width="8.28515625" style="3" customWidth="1"/>
    <col min="14069" max="14069" width="7.28515625" style="3" customWidth="1"/>
    <col min="14070" max="14070" width="6.7109375" style="3" customWidth="1"/>
    <col min="14071" max="14071" width="11.140625" style="3" customWidth="1"/>
    <col min="14072" max="14072" width="9.5703125" style="3" customWidth="1"/>
    <col min="14073" max="14074" width="11.140625" style="3" customWidth="1"/>
    <col min="14075" max="14075" width="8.85546875" style="3" customWidth="1"/>
    <col min="14076" max="14316" width="9.140625" style="3"/>
    <col min="14317" max="14317" width="4" style="3" customWidth="1"/>
    <col min="14318" max="14318" width="31.42578125" style="3" customWidth="1"/>
    <col min="14319" max="14319" width="5.7109375" style="3" customWidth="1"/>
    <col min="14320" max="14320" width="8.42578125" style="3" customWidth="1"/>
    <col min="14321" max="14321" width="6.140625" style="3" customWidth="1"/>
    <col min="14322" max="14322" width="6.5703125" style="3" customWidth="1"/>
    <col min="14323" max="14323" width="7.28515625" style="3" customWidth="1"/>
    <col min="14324" max="14324" width="8.28515625" style="3" customWidth="1"/>
    <col min="14325" max="14325" width="7.28515625" style="3" customWidth="1"/>
    <col min="14326" max="14326" width="6.7109375" style="3" customWidth="1"/>
    <col min="14327" max="14327" width="11.140625" style="3" customWidth="1"/>
    <col min="14328" max="14328" width="9.5703125" style="3" customWidth="1"/>
    <col min="14329" max="14330" width="11.140625" style="3" customWidth="1"/>
    <col min="14331" max="14331" width="8.85546875" style="3" customWidth="1"/>
    <col min="14332" max="14572" width="9.140625" style="3"/>
    <col min="14573" max="14573" width="4" style="3" customWidth="1"/>
    <col min="14574" max="14574" width="31.42578125" style="3" customWidth="1"/>
    <col min="14575" max="14575" width="5.7109375" style="3" customWidth="1"/>
    <col min="14576" max="14576" width="8.42578125" style="3" customWidth="1"/>
    <col min="14577" max="14577" width="6.140625" style="3" customWidth="1"/>
    <col min="14578" max="14578" width="6.5703125" style="3" customWidth="1"/>
    <col min="14579" max="14579" width="7.28515625" style="3" customWidth="1"/>
    <col min="14580" max="14580" width="8.28515625" style="3" customWidth="1"/>
    <col min="14581" max="14581" width="7.28515625" style="3" customWidth="1"/>
    <col min="14582" max="14582" width="6.7109375" style="3" customWidth="1"/>
    <col min="14583" max="14583" width="11.140625" style="3" customWidth="1"/>
    <col min="14584" max="14584" width="9.5703125" style="3" customWidth="1"/>
    <col min="14585" max="14586" width="11.140625" style="3" customWidth="1"/>
    <col min="14587" max="14587" width="8.85546875" style="3" customWidth="1"/>
    <col min="14588" max="14828" width="9.140625" style="3"/>
    <col min="14829" max="14829" width="4" style="3" customWidth="1"/>
    <col min="14830" max="14830" width="31.42578125" style="3" customWidth="1"/>
    <col min="14831" max="14831" width="5.7109375" style="3" customWidth="1"/>
    <col min="14832" max="14832" width="8.42578125" style="3" customWidth="1"/>
    <col min="14833" max="14833" width="6.140625" style="3" customWidth="1"/>
    <col min="14834" max="14834" width="6.5703125" style="3" customWidth="1"/>
    <col min="14835" max="14835" width="7.28515625" style="3" customWidth="1"/>
    <col min="14836" max="14836" width="8.28515625" style="3" customWidth="1"/>
    <col min="14837" max="14837" width="7.28515625" style="3" customWidth="1"/>
    <col min="14838" max="14838" width="6.7109375" style="3" customWidth="1"/>
    <col min="14839" max="14839" width="11.140625" style="3" customWidth="1"/>
    <col min="14840" max="14840" width="9.5703125" style="3" customWidth="1"/>
    <col min="14841" max="14842" width="11.140625" style="3" customWidth="1"/>
    <col min="14843" max="14843" width="8.85546875" style="3" customWidth="1"/>
    <col min="14844" max="15084" width="9.140625" style="3"/>
    <col min="15085" max="15085" width="4" style="3" customWidth="1"/>
    <col min="15086" max="15086" width="31.42578125" style="3" customWidth="1"/>
    <col min="15087" max="15087" width="5.7109375" style="3" customWidth="1"/>
    <col min="15088" max="15088" width="8.42578125" style="3" customWidth="1"/>
    <col min="15089" max="15089" width="6.140625" style="3" customWidth="1"/>
    <col min="15090" max="15090" width="6.5703125" style="3" customWidth="1"/>
    <col min="15091" max="15091" width="7.28515625" style="3" customWidth="1"/>
    <col min="15092" max="15092" width="8.28515625" style="3" customWidth="1"/>
    <col min="15093" max="15093" width="7.28515625" style="3" customWidth="1"/>
    <col min="15094" max="15094" width="6.7109375" style="3" customWidth="1"/>
    <col min="15095" max="15095" width="11.140625" style="3" customWidth="1"/>
    <col min="15096" max="15096" width="9.5703125" style="3" customWidth="1"/>
    <col min="15097" max="15098" width="11.140625" style="3" customWidth="1"/>
    <col min="15099" max="15099" width="8.85546875" style="3" customWidth="1"/>
    <col min="15100" max="15340" width="9.140625" style="3"/>
    <col min="15341" max="15341" width="4" style="3" customWidth="1"/>
    <col min="15342" max="15342" width="31.42578125" style="3" customWidth="1"/>
    <col min="15343" max="15343" width="5.7109375" style="3" customWidth="1"/>
    <col min="15344" max="15344" width="8.42578125" style="3" customWidth="1"/>
    <col min="15345" max="15345" width="6.140625" style="3" customWidth="1"/>
    <col min="15346" max="15346" width="6.5703125" style="3" customWidth="1"/>
    <col min="15347" max="15347" width="7.28515625" style="3" customWidth="1"/>
    <col min="15348" max="15348" width="8.28515625" style="3" customWidth="1"/>
    <col min="15349" max="15349" width="7.28515625" style="3" customWidth="1"/>
    <col min="15350" max="15350" width="6.7109375" style="3" customWidth="1"/>
    <col min="15351" max="15351" width="11.140625" style="3" customWidth="1"/>
    <col min="15352" max="15352" width="9.5703125" style="3" customWidth="1"/>
    <col min="15353" max="15354" width="11.140625" style="3" customWidth="1"/>
    <col min="15355" max="15355" width="8.85546875" style="3" customWidth="1"/>
    <col min="15356" max="15596" width="9.140625" style="3"/>
    <col min="15597" max="15597" width="4" style="3" customWidth="1"/>
    <col min="15598" max="15598" width="31.42578125" style="3" customWidth="1"/>
    <col min="15599" max="15599" width="5.7109375" style="3" customWidth="1"/>
    <col min="15600" max="15600" width="8.42578125" style="3" customWidth="1"/>
    <col min="15601" max="15601" width="6.140625" style="3" customWidth="1"/>
    <col min="15602" max="15602" width="6.5703125" style="3" customWidth="1"/>
    <col min="15603" max="15603" width="7.28515625" style="3" customWidth="1"/>
    <col min="15604" max="15604" width="8.28515625" style="3" customWidth="1"/>
    <col min="15605" max="15605" width="7.28515625" style="3" customWidth="1"/>
    <col min="15606" max="15606" width="6.7109375" style="3" customWidth="1"/>
    <col min="15607" max="15607" width="11.140625" style="3" customWidth="1"/>
    <col min="15608" max="15608" width="9.5703125" style="3" customWidth="1"/>
    <col min="15609" max="15610" width="11.140625" style="3" customWidth="1"/>
    <col min="15611" max="15611" width="8.85546875" style="3" customWidth="1"/>
    <col min="15612" max="15852" width="9.140625" style="3"/>
    <col min="15853" max="15853" width="4" style="3" customWidth="1"/>
    <col min="15854" max="15854" width="31.42578125" style="3" customWidth="1"/>
    <col min="15855" max="15855" width="5.7109375" style="3" customWidth="1"/>
    <col min="15856" max="15856" width="8.42578125" style="3" customWidth="1"/>
    <col min="15857" max="15857" width="6.140625" style="3" customWidth="1"/>
    <col min="15858" max="15858" width="6.5703125" style="3" customWidth="1"/>
    <col min="15859" max="15859" width="7.28515625" style="3" customWidth="1"/>
    <col min="15860" max="15860" width="8.28515625" style="3" customWidth="1"/>
    <col min="15861" max="15861" width="7.28515625" style="3" customWidth="1"/>
    <col min="15862" max="15862" width="6.7109375" style="3" customWidth="1"/>
    <col min="15863" max="15863" width="11.140625" style="3" customWidth="1"/>
    <col min="15864" max="15864" width="9.5703125" style="3" customWidth="1"/>
    <col min="15865" max="15866" width="11.140625" style="3" customWidth="1"/>
    <col min="15867" max="15867" width="8.85546875" style="3" customWidth="1"/>
    <col min="15868" max="16108" width="9.140625" style="3"/>
    <col min="16109" max="16109" width="4" style="3" customWidth="1"/>
    <col min="16110" max="16110" width="31.42578125" style="3" customWidth="1"/>
    <col min="16111" max="16111" width="5.7109375" style="3" customWidth="1"/>
    <col min="16112" max="16112" width="8.42578125" style="3" customWidth="1"/>
    <col min="16113" max="16113" width="6.140625" style="3" customWidth="1"/>
    <col min="16114" max="16114" width="6.5703125" style="3" customWidth="1"/>
    <col min="16115" max="16115" width="7.28515625" style="3" customWidth="1"/>
    <col min="16116" max="16116" width="8.28515625" style="3" customWidth="1"/>
    <col min="16117" max="16117" width="7.28515625" style="3" customWidth="1"/>
    <col min="16118" max="16118" width="6.7109375" style="3" customWidth="1"/>
    <col min="16119" max="16119" width="11.140625" style="3" customWidth="1"/>
    <col min="16120" max="16120" width="9.5703125" style="3" customWidth="1"/>
    <col min="16121" max="16122" width="11.140625" style="3" customWidth="1"/>
    <col min="16123" max="16123" width="8.85546875" style="3" customWidth="1"/>
    <col min="16124" max="16384" width="9.140625" style="3"/>
  </cols>
  <sheetData>
    <row r="1" spans="1:236">
      <c r="P1" s="104" t="s">
        <v>44</v>
      </c>
    </row>
    <row r="2" spans="1:236" ht="15.75">
      <c r="C2" s="155" t="s">
        <v>30</v>
      </c>
      <c r="D2" s="105">
        <v>8</v>
      </c>
      <c r="E2" s="5"/>
      <c r="G2" s="5"/>
      <c r="H2" s="5"/>
      <c r="J2" s="7"/>
      <c r="K2" s="7"/>
      <c r="L2" s="7"/>
      <c r="M2" s="7"/>
      <c r="N2" s="7"/>
      <c r="O2" s="7"/>
      <c r="P2" s="7"/>
      <c r="Q2" s="8"/>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row>
    <row r="3" spans="1:236" ht="20.25" thickBot="1">
      <c r="A3" s="37" t="s">
        <v>274</v>
      </c>
      <c r="B3" s="45"/>
      <c r="C3" s="46"/>
      <c r="D3" s="46"/>
      <c r="E3" s="47"/>
      <c r="F3" s="47"/>
      <c r="G3" s="47"/>
      <c r="H3" s="47"/>
      <c r="I3" s="47"/>
      <c r="J3" s="47"/>
      <c r="K3" s="47"/>
      <c r="L3" s="47"/>
      <c r="M3" s="47"/>
      <c r="N3" s="47"/>
      <c r="O3" s="47"/>
      <c r="P3" s="37"/>
      <c r="Q3" s="8"/>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36" ht="31.5" customHeight="1">
      <c r="A4" s="48" t="s">
        <v>45</v>
      </c>
      <c r="B4" s="49"/>
      <c r="C4" s="50"/>
      <c r="D4" s="51"/>
      <c r="E4" s="48"/>
      <c r="F4" s="48"/>
      <c r="G4" s="48"/>
      <c r="H4" s="48"/>
      <c r="I4" s="48"/>
      <c r="J4" s="48"/>
      <c r="K4" s="48"/>
      <c r="L4" s="48"/>
      <c r="M4" s="48"/>
      <c r="N4" s="48"/>
      <c r="O4" s="48"/>
      <c r="P4" s="41"/>
      <c r="Q4" s="10"/>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236" ht="31.5" customHeight="1">
      <c r="A5" s="107" t="str">
        <f>Kopsav.!A7:I7</f>
        <v>Objekta nosaukums: Brīvdabas sporta un aktīvās atpūtas centrs Zirgu salā, Liepājā, 2.kārta</v>
      </c>
      <c r="B5" s="85"/>
      <c r="C5" s="86"/>
      <c r="D5" s="87"/>
      <c r="E5" s="84"/>
      <c r="F5" s="84"/>
      <c r="G5" s="84"/>
      <c r="H5" s="84"/>
      <c r="I5" s="84"/>
      <c r="J5" s="84"/>
      <c r="K5" s="84"/>
      <c r="L5" s="84"/>
      <c r="M5" s="84"/>
      <c r="N5" s="84"/>
      <c r="O5" s="84"/>
      <c r="P5" s="41"/>
      <c r="Q5" s="10"/>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row>
    <row r="6" spans="1:236" ht="20.25" customHeight="1">
      <c r="A6" s="198" t="str">
        <f>KOPTĀME!A12</f>
        <v>Būves nosaukums: Brīvdabas sporta un aktīvās atpūtas centrs Zirgu salā, Liepājā, 2.kārta</v>
      </c>
      <c r="B6" s="198"/>
      <c r="C6" s="198"/>
      <c r="D6" s="198"/>
      <c r="E6" s="198"/>
      <c r="F6" s="198"/>
      <c r="G6" s="198"/>
      <c r="H6" s="198"/>
      <c r="I6" s="198"/>
      <c r="J6" s="198"/>
      <c r="K6" s="198"/>
      <c r="L6" s="198"/>
      <c r="M6" s="198"/>
      <c r="N6" s="198"/>
      <c r="O6" s="198"/>
      <c r="P6" s="198"/>
      <c r="Q6" s="10"/>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row>
    <row r="7" spans="1:236" ht="19.5" customHeight="1">
      <c r="A7" s="55" t="str">
        <f>KOPTĀME!A13</f>
        <v>Objekta adrese:  Zirgu sala 2 (kad.apz. 1700 025 0001); Zirgu sala (kad.apz. 1700 025 0002); Ezermalas iela (kad.apz. 1700 022 0137)</v>
      </c>
      <c r="B7" s="56"/>
      <c r="C7" s="52"/>
      <c r="D7" s="52"/>
      <c r="E7" s="42"/>
      <c r="F7" s="42"/>
      <c r="G7" s="42"/>
      <c r="H7" s="42"/>
      <c r="I7" s="42"/>
      <c r="J7" s="42"/>
      <c r="K7" s="42"/>
      <c r="L7" s="42"/>
      <c r="M7" s="42"/>
      <c r="N7" s="42"/>
      <c r="O7" s="42"/>
      <c r="P7" s="42"/>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row>
    <row r="8" spans="1:236" ht="22.5" customHeight="1">
      <c r="A8" s="55" t="str">
        <f>KOPTĀME!A14</f>
        <v>Pasūtījuma Nr. LPP2018/165</v>
      </c>
      <c r="B8" s="56"/>
      <c r="C8" s="53"/>
      <c r="D8" s="54"/>
      <c r="E8" s="43"/>
      <c r="F8" s="43"/>
      <c r="G8" s="43"/>
      <c r="H8" s="43"/>
      <c r="I8" s="43"/>
      <c r="J8" s="43"/>
      <c r="K8" s="43"/>
      <c r="L8" s="43"/>
      <c r="M8" s="43"/>
      <c r="N8" s="43"/>
      <c r="O8" s="43"/>
      <c r="P8" s="43"/>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row>
    <row r="9" spans="1:236" ht="15" customHeight="1">
      <c r="A9" s="55"/>
      <c r="B9" s="56"/>
      <c r="C9" s="53"/>
      <c r="D9" s="54"/>
      <c r="E9" s="43"/>
      <c r="F9" s="43"/>
      <c r="G9" s="43"/>
      <c r="H9" s="43"/>
      <c r="I9" s="43"/>
      <c r="J9" s="43"/>
      <c r="K9" s="43"/>
      <c r="L9" s="43"/>
      <c r="M9" s="43"/>
      <c r="N9" s="43"/>
      <c r="O9" s="43"/>
      <c r="P9" s="4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row>
    <row r="10" spans="1:236" ht="15.75">
      <c r="A10" s="114" t="s">
        <v>66</v>
      </c>
      <c r="B10" s="57"/>
      <c r="C10" s="38"/>
      <c r="D10" s="38"/>
      <c r="E10" s="44"/>
      <c r="F10" s="44"/>
      <c r="G10" s="44"/>
      <c r="H10" s="44"/>
      <c r="I10" s="44"/>
      <c r="J10" s="44"/>
      <c r="K10" s="44"/>
      <c r="L10" s="44"/>
      <c r="M10" s="44"/>
      <c r="N10" s="44"/>
      <c r="O10" s="44"/>
      <c r="P10" s="44"/>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row>
    <row r="11" spans="1:236" ht="14.25" thickBot="1">
      <c r="A11" s="39"/>
      <c r="B11" s="39"/>
      <c r="C11" s="15"/>
      <c r="D11" s="16"/>
      <c r="E11" s="17"/>
      <c r="F11" s="18"/>
      <c r="G11" s="18"/>
      <c r="H11" s="18"/>
      <c r="I11" s="18"/>
      <c r="J11" s="18"/>
      <c r="K11" s="39"/>
      <c r="M11" s="19" t="s">
        <v>34</v>
      </c>
      <c r="N11" s="251">
        <f>P81</f>
        <v>0</v>
      </c>
      <c r="O11" s="252"/>
      <c r="P11" s="106" t="s">
        <v>46</v>
      </c>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row>
    <row r="12" spans="1:236" ht="14.25" customHeight="1">
      <c r="A12" s="39"/>
      <c r="B12" s="39"/>
      <c r="C12" s="15"/>
      <c r="D12" s="16"/>
      <c r="E12" s="17"/>
      <c r="F12" s="18"/>
      <c r="G12" s="18"/>
      <c r="H12" s="18"/>
      <c r="I12" s="18"/>
      <c r="J12" s="18"/>
      <c r="K12" s="39"/>
      <c r="M12" s="110" t="s">
        <v>9</v>
      </c>
      <c r="N12" s="253">
        <f>KOPTĀME!B29</f>
        <v>0</v>
      </c>
      <c r="O12" s="253"/>
      <c r="P12" s="14"/>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row>
    <row r="13" spans="1:236" ht="15">
      <c r="A13" s="39"/>
      <c r="B13" s="39"/>
      <c r="C13" s="15"/>
      <c r="D13" s="16"/>
      <c r="E13" s="17"/>
      <c r="F13" s="18"/>
      <c r="G13" s="18"/>
      <c r="H13" s="18"/>
      <c r="I13" s="18"/>
      <c r="J13" s="18"/>
      <c r="K13" s="39"/>
      <c r="L13" s="39"/>
      <c r="M13" s="39"/>
      <c r="N13" s="39"/>
      <c r="O13" s="20"/>
      <c r="P13" s="14"/>
      <c r="Q13" s="10"/>
      <c r="R13" s="11"/>
      <c r="S13" s="11"/>
      <c r="T13" s="81" t="s">
        <v>31</v>
      </c>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row>
    <row r="14" spans="1:236" ht="12.75" customHeight="1">
      <c r="A14" s="254" t="s">
        <v>10</v>
      </c>
      <c r="B14" s="254" t="s">
        <v>13</v>
      </c>
      <c r="C14" s="263" t="s">
        <v>47</v>
      </c>
      <c r="D14" s="256" t="s">
        <v>15</v>
      </c>
      <c r="E14" s="258" t="s">
        <v>16</v>
      </c>
      <c r="F14" s="260" t="s">
        <v>17</v>
      </c>
      <c r="G14" s="261"/>
      <c r="H14" s="261"/>
      <c r="I14" s="261"/>
      <c r="J14" s="261"/>
      <c r="K14" s="261"/>
      <c r="L14" s="262" t="s">
        <v>18</v>
      </c>
      <c r="M14" s="262"/>
      <c r="N14" s="262"/>
      <c r="O14" s="262"/>
      <c r="P14" s="262"/>
      <c r="Q14" s="10"/>
      <c r="R14" s="11"/>
      <c r="S14" s="11"/>
      <c r="T14" s="254" t="s">
        <v>10</v>
      </c>
      <c r="U14" s="254" t="s">
        <v>13</v>
      </c>
      <c r="V14" s="263" t="s">
        <v>14</v>
      </c>
      <c r="W14" s="254" t="s">
        <v>15</v>
      </c>
      <c r="X14" s="247" t="s">
        <v>16</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row>
    <row r="15" spans="1:236" ht="54" customHeight="1">
      <c r="A15" s="255"/>
      <c r="B15" s="255"/>
      <c r="C15" s="264"/>
      <c r="D15" s="257"/>
      <c r="E15" s="259"/>
      <c r="F15" s="108" t="s">
        <v>48</v>
      </c>
      <c r="G15" s="108" t="s">
        <v>54</v>
      </c>
      <c r="H15" s="108" t="s">
        <v>37</v>
      </c>
      <c r="I15" s="108" t="s">
        <v>35</v>
      </c>
      <c r="J15" s="108" t="s">
        <v>36</v>
      </c>
      <c r="K15" s="109" t="s">
        <v>49</v>
      </c>
      <c r="L15" s="109" t="s">
        <v>50</v>
      </c>
      <c r="M15" s="109" t="s">
        <v>37</v>
      </c>
      <c r="N15" s="109" t="s">
        <v>35</v>
      </c>
      <c r="O15" s="109" t="s">
        <v>36</v>
      </c>
      <c r="P15" s="109" t="s">
        <v>51</v>
      </c>
      <c r="Q15" s="21"/>
      <c r="R15" s="22"/>
      <c r="S15" s="22"/>
      <c r="T15" s="255"/>
      <c r="U15" s="255"/>
      <c r="V15" s="264"/>
      <c r="W15" s="255"/>
      <c r="X15" s="248"/>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row>
    <row r="16" spans="1:236">
      <c r="A16" s="169"/>
      <c r="B16" s="170"/>
      <c r="C16" s="161" t="s">
        <v>275</v>
      </c>
      <c r="D16" s="162"/>
      <c r="E16" s="162"/>
      <c r="F16" s="163"/>
      <c r="G16" s="163"/>
      <c r="H16" s="163"/>
      <c r="I16" s="163"/>
      <c r="J16" s="163"/>
      <c r="K16" s="163"/>
      <c r="L16" s="163"/>
      <c r="M16" s="163"/>
      <c r="N16" s="163"/>
      <c r="O16" s="163"/>
      <c r="P16" s="163"/>
      <c r="T16" s="144">
        <f t="shared" ref="T16:X20" si="0">A16</f>
        <v>0</v>
      </c>
      <c r="U16" s="144">
        <f t="shared" si="0"/>
        <v>0</v>
      </c>
      <c r="V16" s="156" t="str">
        <f t="shared" si="0"/>
        <v>Sienas</v>
      </c>
      <c r="W16" s="144">
        <f t="shared" si="0"/>
        <v>0</v>
      </c>
      <c r="X16" s="166">
        <f t="shared" si="0"/>
        <v>0</v>
      </c>
    </row>
    <row r="17" spans="1:24">
      <c r="A17" s="169"/>
      <c r="B17" s="170"/>
      <c r="C17" s="164" t="s">
        <v>276</v>
      </c>
      <c r="D17" s="162"/>
      <c r="E17" s="162"/>
      <c r="F17" s="163"/>
      <c r="G17" s="163"/>
      <c r="H17" s="163"/>
      <c r="I17" s="163"/>
      <c r="J17" s="163"/>
      <c r="K17" s="163"/>
      <c r="L17" s="163"/>
      <c r="M17" s="163"/>
      <c r="N17" s="163"/>
      <c r="O17" s="163"/>
      <c r="P17" s="163"/>
      <c r="T17" s="144">
        <f t="shared" si="0"/>
        <v>0</v>
      </c>
      <c r="U17" s="144">
        <f t="shared" si="0"/>
        <v>0</v>
      </c>
      <c r="V17" s="156" t="str">
        <f t="shared" si="0"/>
        <v xml:space="preserve">Ārsiena SIE-01 </v>
      </c>
      <c r="W17" s="144">
        <f t="shared" si="0"/>
        <v>0</v>
      </c>
      <c r="X17" s="166">
        <f t="shared" si="0"/>
        <v>0</v>
      </c>
    </row>
    <row r="18" spans="1:24">
      <c r="A18" s="144">
        <v>1</v>
      </c>
      <c r="B18" s="166"/>
      <c r="C18" s="151" t="s">
        <v>277</v>
      </c>
      <c r="D18" s="111" t="s">
        <v>72</v>
      </c>
      <c r="E18" s="157">
        <v>204.8</v>
      </c>
      <c r="F18" s="23"/>
      <c r="G18" s="23"/>
      <c r="H18" s="23">
        <f t="shared" ref="H18:H32" si="1">ROUND(F18*G18,2)</f>
        <v>0</v>
      </c>
      <c r="I18" s="23"/>
      <c r="J18" s="23"/>
      <c r="K18" s="24">
        <f t="shared" ref="K18:K32" si="2">H18+I18+J18</f>
        <v>0</v>
      </c>
      <c r="L18" s="24">
        <f t="shared" ref="L18:L32" si="3">ROUND(E18*F18,2)</f>
        <v>0</v>
      </c>
      <c r="M18" s="24">
        <f t="shared" ref="M18:M32" si="4">ROUND(E18*H18,2)</f>
        <v>0</v>
      </c>
      <c r="N18" s="24">
        <f t="shared" ref="N18:N32" si="5">ROUND(E18*I18,2)</f>
        <v>0</v>
      </c>
      <c r="O18" s="24">
        <f t="shared" ref="O18:O32" si="6">ROUND(E18*J18,2)</f>
        <v>0</v>
      </c>
      <c r="P18" s="24">
        <f t="shared" ref="P18:P32" si="7">M18+N18+O18</f>
        <v>0</v>
      </c>
      <c r="T18" s="144">
        <f t="shared" si="0"/>
        <v>1</v>
      </c>
      <c r="U18" s="144">
        <f t="shared" si="0"/>
        <v>0</v>
      </c>
      <c r="V18" s="156" t="str">
        <f t="shared" si="0"/>
        <v>Ārsienas montāža</v>
      </c>
      <c r="W18" s="144" t="str">
        <f t="shared" si="0"/>
        <v>m²</v>
      </c>
      <c r="X18" s="166">
        <f t="shared" si="0"/>
        <v>204.8</v>
      </c>
    </row>
    <row r="19" spans="1:24">
      <c r="A19" s="169"/>
      <c r="B19" s="169"/>
      <c r="C19" s="161" t="s">
        <v>278</v>
      </c>
      <c r="D19" s="162"/>
      <c r="E19" s="162"/>
      <c r="F19" s="163"/>
      <c r="G19" s="163"/>
      <c r="H19" s="163"/>
      <c r="I19" s="163"/>
      <c r="J19" s="163"/>
      <c r="K19" s="163"/>
      <c r="L19" s="163"/>
      <c r="M19" s="163"/>
      <c r="N19" s="163"/>
      <c r="O19" s="163"/>
      <c r="P19" s="163"/>
      <c r="T19" s="144">
        <f t="shared" si="0"/>
        <v>0</v>
      </c>
      <c r="U19" s="144">
        <f t="shared" si="0"/>
        <v>0</v>
      </c>
      <c r="V19" s="156" t="str">
        <f t="shared" si="0"/>
        <v>SIE-02</v>
      </c>
      <c r="W19" s="144">
        <f t="shared" si="0"/>
        <v>0</v>
      </c>
      <c r="X19" s="166">
        <f t="shared" si="0"/>
        <v>0</v>
      </c>
    </row>
    <row r="20" spans="1:24">
      <c r="A20" s="144">
        <v>2</v>
      </c>
      <c r="B20" s="166"/>
      <c r="C20" s="152" t="s">
        <v>279</v>
      </c>
      <c r="D20" s="111" t="s">
        <v>72</v>
      </c>
      <c r="E20" s="157">
        <v>7</v>
      </c>
      <c r="F20" s="23"/>
      <c r="G20" s="23"/>
      <c r="H20" s="23">
        <f t="shared" si="1"/>
        <v>0</v>
      </c>
      <c r="I20" s="23"/>
      <c r="J20" s="23"/>
      <c r="K20" s="24">
        <f t="shared" si="2"/>
        <v>0</v>
      </c>
      <c r="L20" s="24">
        <f t="shared" si="3"/>
        <v>0</v>
      </c>
      <c r="M20" s="24">
        <f t="shared" si="4"/>
        <v>0</v>
      </c>
      <c r="N20" s="24">
        <f t="shared" si="5"/>
        <v>0</v>
      </c>
      <c r="O20" s="24">
        <f t="shared" si="6"/>
        <v>0</v>
      </c>
      <c r="P20" s="24">
        <f t="shared" si="7"/>
        <v>0</v>
      </c>
      <c r="T20" s="144">
        <f t="shared" si="0"/>
        <v>2</v>
      </c>
      <c r="U20" s="144">
        <f t="shared" si="0"/>
        <v>0</v>
      </c>
      <c r="V20" s="156" t="str">
        <f t="shared" si="0"/>
        <v>Starpsienas montāža</v>
      </c>
      <c r="W20" s="144" t="str">
        <f t="shared" si="0"/>
        <v>m²</v>
      </c>
      <c r="X20" s="166">
        <f t="shared" si="0"/>
        <v>7</v>
      </c>
    </row>
    <row r="21" spans="1:24">
      <c r="A21" s="169"/>
      <c r="B21" s="170"/>
      <c r="C21" s="161" t="s">
        <v>280</v>
      </c>
      <c r="D21" s="162"/>
      <c r="E21" s="162"/>
      <c r="F21" s="163"/>
      <c r="G21" s="163"/>
      <c r="H21" s="163"/>
      <c r="I21" s="163"/>
      <c r="J21" s="163"/>
      <c r="K21" s="163"/>
      <c r="L21" s="163"/>
      <c r="M21" s="163"/>
      <c r="N21" s="163"/>
      <c r="O21" s="163"/>
      <c r="P21" s="163"/>
      <c r="T21" s="144">
        <f t="shared" ref="T21:X45" si="8">A21</f>
        <v>0</v>
      </c>
      <c r="U21" s="144">
        <f t="shared" si="8"/>
        <v>0</v>
      </c>
      <c r="V21" s="156" t="str">
        <f t="shared" si="8"/>
        <v>SIE-03</v>
      </c>
      <c r="W21" s="144">
        <f t="shared" si="8"/>
        <v>0</v>
      </c>
      <c r="X21" s="166">
        <f t="shared" si="8"/>
        <v>0</v>
      </c>
    </row>
    <row r="22" spans="1:24" ht="25.5">
      <c r="A22" s="144">
        <v>3</v>
      </c>
      <c r="B22" s="165"/>
      <c r="C22" s="152" t="s">
        <v>325</v>
      </c>
      <c r="D22" s="111" t="s">
        <v>72</v>
      </c>
      <c r="E22" s="157">
        <v>5.5</v>
      </c>
      <c r="F22" s="23"/>
      <c r="G22" s="23"/>
      <c r="H22" s="23">
        <f t="shared" si="1"/>
        <v>0</v>
      </c>
      <c r="I22" s="23"/>
      <c r="J22" s="23"/>
      <c r="K22" s="24">
        <f t="shared" si="2"/>
        <v>0</v>
      </c>
      <c r="L22" s="24">
        <f t="shared" si="3"/>
        <v>0</v>
      </c>
      <c r="M22" s="24">
        <f t="shared" si="4"/>
        <v>0</v>
      </c>
      <c r="N22" s="24">
        <f t="shared" si="5"/>
        <v>0</v>
      </c>
      <c r="O22" s="24">
        <f t="shared" si="6"/>
        <v>0</v>
      </c>
      <c r="P22" s="24">
        <f t="shared" si="7"/>
        <v>0</v>
      </c>
      <c r="T22" s="144">
        <f t="shared" si="8"/>
        <v>3</v>
      </c>
      <c r="U22" s="144">
        <f t="shared" si="8"/>
        <v>0</v>
      </c>
      <c r="V22" s="156" t="str">
        <f t="shared" si="8"/>
        <v>Reģipša starpsiena ar apakškonstrukciju dubultu reģipša apšuvumu montāža</v>
      </c>
      <c r="W22" s="144" t="str">
        <f t="shared" si="8"/>
        <v>m²</v>
      </c>
      <c r="X22" s="166">
        <f t="shared" si="8"/>
        <v>5.5</v>
      </c>
    </row>
    <row r="23" spans="1:24">
      <c r="A23" s="169"/>
      <c r="B23" s="169"/>
      <c r="C23" s="161" t="s">
        <v>281</v>
      </c>
      <c r="D23" s="162"/>
      <c r="E23" s="162"/>
      <c r="F23" s="163"/>
      <c r="G23" s="163"/>
      <c r="H23" s="163"/>
      <c r="I23" s="163"/>
      <c r="J23" s="163"/>
      <c r="K23" s="163"/>
      <c r="L23" s="163"/>
      <c r="M23" s="163"/>
      <c r="N23" s="163"/>
      <c r="O23" s="163"/>
      <c r="P23" s="163"/>
      <c r="T23" s="144">
        <f t="shared" si="8"/>
        <v>0</v>
      </c>
      <c r="U23" s="144">
        <f t="shared" si="8"/>
        <v>0</v>
      </c>
      <c r="V23" s="156" t="str">
        <f t="shared" si="8"/>
        <v>SIE-04</v>
      </c>
      <c r="W23" s="144">
        <f t="shared" si="8"/>
        <v>0</v>
      </c>
      <c r="X23" s="166">
        <f t="shared" si="8"/>
        <v>0</v>
      </c>
    </row>
    <row r="24" spans="1:24">
      <c r="A24" s="144">
        <v>4</v>
      </c>
      <c r="B24" s="165"/>
      <c r="C24" s="151" t="s">
        <v>326</v>
      </c>
      <c r="D24" s="111" t="s">
        <v>72</v>
      </c>
      <c r="E24" s="157">
        <v>6.9</v>
      </c>
      <c r="F24" s="23"/>
      <c r="G24" s="23"/>
      <c r="H24" s="23">
        <f t="shared" si="1"/>
        <v>0</v>
      </c>
      <c r="I24" s="23"/>
      <c r="J24" s="23"/>
      <c r="K24" s="24">
        <f t="shared" si="2"/>
        <v>0</v>
      </c>
      <c r="L24" s="24">
        <f t="shared" si="3"/>
        <v>0</v>
      </c>
      <c r="M24" s="24">
        <f t="shared" si="4"/>
        <v>0</v>
      </c>
      <c r="N24" s="24">
        <f t="shared" si="5"/>
        <v>0</v>
      </c>
      <c r="O24" s="24">
        <f t="shared" si="6"/>
        <v>0</v>
      </c>
      <c r="P24" s="24">
        <f t="shared" si="7"/>
        <v>0</v>
      </c>
      <c r="T24" s="144">
        <f t="shared" si="8"/>
        <v>4</v>
      </c>
      <c r="U24" s="144">
        <f t="shared" si="8"/>
        <v>0</v>
      </c>
      <c r="V24" s="156" t="str">
        <f t="shared" si="8"/>
        <v>Starpsienas montāža ar apakškonstrukciju</v>
      </c>
      <c r="W24" s="144" t="str">
        <f t="shared" si="8"/>
        <v>m²</v>
      </c>
      <c r="X24" s="166">
        <f t="shared" si="8"/>
        <v>6.9</v>
      </c>
    </row>
    <row r="25" spans="1:24">
      <c r="A25" s="169"/>
      <c r="B25" s="170"/>
      <c r="C25" s="161" t="s">
        <v>282</v>
      </c>
      <c r="D25" s="162"/>
      <c r="E25" s="162"/>
      <c r="F25" s="163"/>
      <c r="G25" s="163"/>
      <c r="H25" s="163"/>
      <c r="I25" s="163"/>
      <c r="J25" s="163"/>
      <c r="K25" s="163"/>
      <c r="L25" s="163"/>
      <c r="M25" s="163"/>
      <c r="N25" s="163"/>
      <c r="O25" s="163"/>
      <c r="P25" s="163"/>
      <c r="T25" s="144">
        <f t="shared" si="8"/>
        <v>0</v>
      </c>
      <c r="U25" s="144">
        <f t="shared" si="8"/>
        <v>0</v>
      </c>
      <c r="V25" s="156" t="str">
        <f t="shared" si="8"/>
        <v>SIE-05</v>
      </c>
      <c r="W25" s="144">
        <f t="shared" si="8"/>
        <v>0</v>
      </c>
      <c r="X25" s="166">
        <f t="shared" si="8"/>
        <v>0</v>
      </c>
    </row>
    <row r="26" spans="1:24">
      <c r="A26" s="144">
        <v>5</v>
      </c>
      <c r="B26" s="166"/>
      <c r="C26" s="151" t="s">
        <v>326</v>
      </c>
      <c r="D26" s="111" t="s">
        <v>72</v>
      </c>
      <c r="E26" s="157">
        <v>9.15</v>
      </c>
      <c r="F26" s="23"/>
      <c r="G26" s="23"/>
      <c r="H26" s="23">
        <f t="shared" ref="H26:H30" si="9">ROUND(F26*G26,2)</f>
        <v>0</v>
      </c>
      <c r="I26" s="23"/>
      <c r="J26" s="23"/>
      <c r="K26" s="24">
        <f t="shared" ref="K26:K30" si="10">H26+I26+J26</f>
        <v>0</v>
      </c>
      <c r="L26" s="24">
        <f t="shared" ref="L26:L30" si="11">ROUND(E26*F26,2)</f>
        <v>0</v>
      </c>
      <c r="M26" s="24">
        <f t="shared" ref="M26:M30" si="12">ROUND(E26*H26,2)</f>
        <v>0</v>
      </c>
      <c r="N26" s="24">
        <f t="shared" ref="N26:N30" si="13">ROUND(E26*I26,2)</f>
        <v>0</v>
      </c>
      <c r="O26" s="24">
        <f t="shared" ref="O26:O30" si="14">ROUND(E26*J26,2)</f>
        <v>0</v>
      </c>
      <c r="P26" s="24">
        <f t="shared" ref="P26:P30" si="15">M26+N26+O26</f>
        <v>0</v>
      </c>
      <c r="T26" s="144">
        <f t="shared" si="8"/>
        <v>5</v>
      </c>
      <c r="U26" s="144">
        <f t="shared" si="8"/>
        <v>0</v>
      </c>
      <c r="V26" s="156" t="str">
        <f t="shared" si="8"/>
        <v>Starpsienas montāža ar apakškonstrukciju</v>
      </c>
      <c r="W26" s="144" t="str">
        <f t="shared" si="8"/>
        <v>m²</v>
      </c>
      <c r="X26" s="166">
        <f t="shared" si="8"/>
        <v>9.15</v>
      </c>
    </row>
    <row r="27" spans="1:24">
      <c r="A27" s="169"/>
      <c r="B27" s="170"/>
      <c r="C27" s="164" t="s">
        <v>283</v>
      </c>
      <c r="D27" s="162"/>
      <c r="E27" s="162"/>
      <c r="F27" s="163"/>
      <c r="G27" s="163"/>
      <c r="H27" s="163"/>
      <c r="I27" s="163"/>
      <c r="J27" s="163"/>
      <c r="K27" s="163"/>
      <c r="L27" s="163"/>
      <c r="M27" s="163"/>
      <c r="N27" s="163"/>
      <c r="O27" s="163"/>
      <c r="P27" s="163"/>
      <c r="T27" s="144">
        <f t="shared" si="8"/>
        <v>0</v>
      </c>
      <c r="U27" s="144">
        <f t="shared" si="8"/>
        <v>0</v>
      </c>
      <c r="V27" s="156" t="str">
        <f t="shared" si="8"/>
        <v>SIE-06</v>
      </c>
      <c r="W27" s="144">
        <f t="shared" si="8"/>
        <v>0</v>
      </c>
      <c r="X27" s="166">
        <f t="shared" si="8"/>
        <v>0</v>
      </c>
    </row>
    <row r="28" spans="1:24">
      <c r="A28" s="144">
        <v>6</v>
      </c>
      <c r="B28" s="165"/>
      <c r="C28" s="151" t="s">
        <v>326</v>
      </c>
      <c r="D28" s="111" t="s">
        <v>72</v>
      </c>
      <c r="E28" s="157">
        <v>8.4</v>
      </c>
      <c r="F28" s="23"/>
      <c r="G28" s="23"/>
      <c r="H28" s="23">
        <f t="shared" si="9"/>
        <v>0</v>
      </c>
      <c r="I28" s="23"/>
      <c r="J28" s="23"/>
      <c r="K28" s="24">
        <f t="shared" si="10"/>
        <v>0</v>
      </c>
      <c r="L28" s="24">
        <f t="shared" si="11"/>
        <v>0</v>
      </c>
      <c r="M28" s="24">
        <f t="shared" si="12"/>
        <v>0</v>
      </c>
      <c r="N28" s="24">
        <f t="shared" si="13"/>
        <v>0</v>
      </c>
      <c r="O28" s="24">
        <f t="shared" si="14"/>
        <v>0</v>
      </c>
      <c r="P28" s="24">
        <f t="shared" si="15"/>
        <v>0</v>
      </c>
      <c r="T28" s="144">
        <f t="shared" si="8"/>
        <v>6</v>
      </c>
      <c r="U28" s="144">
        <f t="shared" si="8"/>
        <v>0</v>
      </c>
      <c r="V28" s="156" t="str">
        <f t="shared" si="8"/>
        <v>Starpsienas montāža ar apakškonstrukciju</v>
      </c>
      <c r="W28" s="144" t="str">
        <f t="shared" si="8"/>
        <v>m²</v>
      </c>
      <c r="X28" s="166">
        <f t="shared" si="8"/>
        <v>8.4</v>
      </c>
    </row>
    <row r="29" spans="1:24">
      <c r="A29" s="169"/>
      <c r="B29" s="169"/>
      <c r="C29" s="161" t="s">
        <v>284</v>
      </c>
      <c r="D29" s="162"/>
      <c r="E29" s="162"/>
      <c r="F29" s="163"/>
      <c r="G29" s="163"/>
      <c r="H29" s="163"/>
      <c r="I29" s="163"/>
      <c r="J29" s="163"/>
      <c r="K29" s="163"/>
      <c r="L29" s="163"/>
      <c r="M29" s="163"/>
      <c r="N29" s="163"/>
      <c r="O29" s="163"/>
      <c r="P29" s="163"/>
      <c r="T29" s="144">
        <f t="shared" ref="T29:T31" si="16">A29</f>
        <v>0</v>
      </c>
      <c r="U29" s="144">
        <f t="shared" ref="U29:U31" si="17">B29</f>
        <v>0</v>
      </c>
      <c r="V29" s="156" t="str">
        <f t="shared" ref="V29:V31" si="18">C29</f>
        <v>SIE-07</v>
      </c>
      <c r="W29" s="144">
        <f t="shared" ref="W29:W31" si="19">D29</f>
        <v>0</v>
      </c>
      <c r="X29" s="166">
        <f t="shared" ref="X29:X31" si="20">E29</f>
        <v>0</v>
      </c>
    </row>
    <row r="30" spans="1:24">
      <c r="A30" s="144">
        <v>7</v>
      </c>
      <c r="B30" s="165"/>
      <c r="C30" s="152" t="s">
        <v>326</v>
      </c>
      <c r="D30" s="111" t="s">
        <v>72</v>
      </c>
      <c r="E30" s="157">
        <v>3.1</v>
      </c>
      <c r="F30" s="23"/>
      <c r="G30" s="23"/>
      <c r="H30" s="23">
        <f t="shared" si="9"/>
        <v>0</v>
      </c>
      <c r="I30" s="23"/>
      <c r="J30" s="23"/>
      <c r="K30" s="24">
        <f t="shared" si="10"/>
        <v>0</v>
      </c>
      <c r="L30" s="24">
        <f t="shared" si="11"/>
        <v>0</v>
      </c>
      <c r="M30" s="24">
        <f t="shared" si="12"/>
        <v>0</v>
      </c>
      <c r="N30" s="24">
        <f t="shared" si="13"/>
        <v>0</v>
      </c>
      <c r="O30" s="24">
        <f t="shared" si="14"/>
        <v>0</v>
      </c>
      <c r="P30" s="24">
        <f t="shared" si="15"/>
        <v>0</v>
      </c>
      <c r="T30" s="144">
        <f t="shared" si="16"/>
        <v>7</v>
      </c>
      <c r="U30" s="144">
        <f t="shared" si="17"/>
        <v>0</v>
      </c>
      <c r="V30" s="156" t="str">
        <f t="shared" si="18"/>
        <v>Starpsienas montāža ar apakškonstrukciju</v>
      </c>
      <c r="W30" s="144" t="str">
        <f t="shared" si="19"/>
        <v>m²</v>
      </c>
      <c r="X30" s="166">
        <f t="shared" si="20"/>
        <v>3.1</v>
      </c>
    </row>
    <row r="31" spans="1:24">
      <c r="A31" s="169"/>
      <c r="B31" s="169"/>
      <c r="C31" s="164" t="s">
        <v>285</v>
      </c>
      <c r="D31" s="162"/>
      <c r="E31" s="162"/>
      <c r="F31" s="163"/>
      <c r="G31" s="163"/>
      <c r="H31" s="163"/>
      <c r="I31" s="163"/>
      <c r="J31" s="163"/>
      <c r="K31" s="163"/>
      <c r="L31" s="163"/>
      <c r="M31" s="163"/>
      <c r="N31" s="163"/>
      <c r="O31" s="163"/>
      <c r="P31" s="163"/>
      <c r="T31" s="144">
        <f t="shared" si="16"/>
        <v>0</v>
      </c>
      <c r="U31" s="144">
        <f t="shared" si="17"/>
        <v>0</v>
      </c>
      <c r="V31" s="156" t="str">
        <f t="shared" si="18"/>
        <v>SIE-APD-01</v>
      </c>
      <c r="W31" s="144">
        <f t="shared" si="19"/>
        <v>0</v>
      </c>
      <c r="X31" s="166">
        <f t="shared" si="20"/>
        <v>0</v>
      </c>
    </row>
    <row r="32" spans="1:24">
      <c r="A32" s="144">
        <v>8</v>
      </c>
      <c r="B32" s="165"/>
      <c r="C32" s="152" t="s">
        <v>286</v>
      </c>
      <c r="D32" s="111" t="s">
        <v>72</v>
      </c>
      <c r="E32" s="157">
        <v>211.2</v>
      </c>
      <c r="F32" s="23"/>
      <c r="G32" s="23"/>
      <c r="H32" s="23">
        <f t="shared" si="1"/>
        <v>0</v>
      </c>
      <c r="I32" s="23"/>
      <c r="J32" s="23"/>
      <c r="K32" s="24">
        <f t="shared" si="2"/>
        <v>0</v>
      </c>
      <c r="L32" s="24">
        <f t="shared" si="3"/>
        <v>0</v>
      </c>
      <c r="M32" s="24">
        <f t="shared" si="4"/>
        <v>0</v>
      </c>
      <c r="N32" s="24">
        <f t="shared" si="5"/>
        <v>0</v>
      </c>
      <c r="O32" s="24">
        <f t="shared" si="6"/>
        <v>0</v>
      </c>
      <c r="P32" s="24">
        <f t="shared" si="7"/>
        <v>0</v>
      </c>
      <c r="T32" s="144">
        <f t="shared" si="8"/>
        <v>8</v>
      </c>
      <c r="U32" s="144">
        <f t="shared" si="8"/>
        <v>0</v>
      </c>
      <c r="V32" s="156" t="str">
        <f t="shared" si="8"/>
        <v>Finiera 9mm apšuvums</v>
      </c>
      <c r="W32" s="144" t="str">
        <f t="shared" si="8"/>
        <v>m²</v>
      </c>
      <c r="X32" s="166">
        <f t="shared" si="8"/>
        <v>211.2</v>
      </c>
    </row>
    <row r="33" spans="1:24">
      <c r="A33" s="169"/>
      <c r="B33" s="170"/>
      <c r="C33" s="164" t="s">
        <v>287</v>
      </c>
      <c r="D33" s="162"/>
      <c r="E33" s="162"/>
      <c r="F33" s="163"/>
      <c r="G33" s="163"/>
      <c r="H33" s="163"/>
      <c r="I33" s="163"/>
      <c r="J33" s="163"/>
      <c r="K33" s="163"/>
      <c r="L33" s="163"/>
      <c r="M33" s="163"/>
      <c r="N33" s="163"/>
      <c r="O33" s="163"/>
      <c r="P33" s="163"/>
      <c r="T33" s="144">
        <f t="shared" si="8"/>
        <v>0</v>
      </c>
      <c r="U33" s="144">
        <f t="shared" si="8"/>
        <v>0</v>
      </c>
      <c r="V33" s="156" t="str">
        <f t="shared" si="8"/>
        <v>Stikla sienas</v>
      </c>
      <c r="W33" s="144">
        <f t="shared" si="8"/>
        <v>0</v>
      </c>
      <c r="X33" s="166">
        <f t="shared" si="8"/>
        <v>0</v>
      </c>
    </row>
    <row r="34" spans="1:24" ht="25.5">
      <c r="A34" s="144">
        <v>9</v>
      </c>
      <c r="B34" s="166"/>
      <c r="C34" s="151" t="s">
        <v>327</v>
      </c>
      <c r="D34" s="111" t="s">
        <v>72</v>
      </c>
      <c r="E34" s="157">
        <v>24.23</v>
      </c>
      <c r="F34" s="23"/>
      <c r="G34" s="23"/>
      <c r="H34" s="23">
        <f t="shared" ref="H34:H80" si="21">ROUND(F34*G34,2)</f>
        <v>0</v>
      </c>
      <c r="I34" s="23"/>
      <c r="J34" s="23"/>
      <c r="K34" s="24">
        <f t="shared" ref="K34:K80" si="22">H34+I34+J34</f>
        <v>0</v>
      </c>
      <c r="L34" s="24">
        <f t="shared" ref="L34:L80" si="23">ROUND(E34*F34,2)</f>
        <v>0</v>
      </c>
      <c r="M34" s="24">
        <f t="shared" ref="M34:M80" si="24">ROUND(E34*H34,2)</f>
        <v>0</v>
      </c>
      <c r="N34" s="24">
        <f t="shared" ref="N34:N80" si="25">ROUND(E34*I34,2)</f>
        <v>0</v>
      </c>
      <c r="O34" s="24">
        <f t="shared" ref="O34:O80" si="26">ROUND(E34*J34,2)</f>
        <v>0</v>
      </c>
      <c r="P34" s="24">
        <f t="shared" ref="P34:P80" si="27">M34+N34+O34</f>
        <v>0</v>
      </c>
      <c r="T34" s="144">
        <f t="shared" si="8"/>
        <v>9</v>
      </c>
      <c r="U34" s="144">
        <f t="shared" si="8"/>
        <v>0</v>
      </c>
      <c r="V34" s="156" t="str">
        <f t="shared" si="8"/>
        <v>Stiklotā konstrukcija SSK-01, izgatavošana un montāža, apdare</v>
      </c>
      <c r="W34" s="144" t="str">
        <f t="shared" si="8"/>
        <v>m²</v>
      </c>
      <c r="X34" s="166">
        <f t="shared" si="8"/>
        <v>24.23</v>
      </c>
    </row>
    <row r="35" spans="1:24" ht="25.5">
      <c r="A35" s="144">
        <v>10</v>
      </c>
      <c r="B35" s="166"/>
      <c r="C35" s="151" t="s">
        <v>328</v>
      </c>
      <c r="D35" s="111" t="s">
        <v>72</v>
      </c>
      <c r="E35" s="157">
        <v>43.35</v>
      </c>
      <c r="F35" s="23"/>
      <c r="G35" s="23"/>
      <c r="H35" s="23">
        <f t="shared" si="21"/>
        <v>0</v>
      </c>
      <c r="I35" s="23"/>
      <c r="J35" s="23"/>
      <c r="K35" s="24">
        <f t="shared" si="22"/>
        <v>0</v>
      </c>
      <c r="L35" s="24">
        <f t="shared" si="23"/>
        <v>0</v>
      </c>
      <c r="M35" s="24">
        <f t="shared" si="24"/>
        <v>0</v>
      </c>
      <c r="N35" s="24">
        <f t="shared" si="25"/>
        <v>0</v>
      </c>
      <c r="O35" s="24">
        <f t="shared" si="26"/>
        <v>0</v>
      </c>
      <c r="P35" s="24">
        <f t="shared" si="27"/>
        <v>0</v>
      </c>
      <c r="T35" s="144">
        <f t="shared" si="8"/>
        <v>10</v>
      </c>
      <c r="U35" s="144">
        <f t="shared" si="8"/>
        <v>0</v>
      </c>
      <c r="V35" s="156" t="str">
        <f t="shared" si="8"/>
        <v>Stiklotā konstrukcija SSK-02 izgatavošana ,montāža ar apdari</v>
      </c>
      <c r="W35" s="144" t="str">
        <f t="shared" si="8"/>
        <v>m²</v>
      </c>
      <c r="X35" s="166">
        <f t="shared" si="8"/>
        <v>43.35</v>
      </c>
    </row>
    <row r="36" spans="1:24" ht="25.5">
      <c r="A36" s="144">
        <v>11</v>
      </c>
      <c r="B36" s="166"/>
      <c r="C36" s="151" t="s">
        <v>329</v>
      </c>
      <c r="D36" s="111" t="s">
        <v>72</v>
      </c>
      <c r="E36" s="157">
        <v>21.65</v>
      </c>
      <c r="F36" s="23"/>
      <c r="G36" s="23"/>
      <c r="H36" s="23">
        <f t="shared" si="21"/>
        <v>0</v>
      </c>
      <c r="I36" s="23"/>
      <c r="J36" s="23"/>
      <c r="K36" s="24">
        <f t="shared" si="22"/>
        <v>0</v>
      </c>
      <c r="L36" s="24">
        <f t="shared" si="23"/>
        <v>0</v>
      </c>
      <c r="M36" s="24">
        <f t="shared" si="24"/>
        <v>0</v>
      </c>
      <c r="N36" s="24">
        <f t="shared" si="25"/>
        <v>0</v>
      </c>
      <c r="O36" s="24">
        <f t="shared" si="26"/>
        <v>0</v>
      </c>
      <c r="P36" s="24">
        <f t="shared" si="27"/>
        <v>0</v>
      </c>
      <c r="T36" s="144">
        <f t="shared" si="8"/>
        <v>11</v>
      </c>
      <c r="U36" s="144">
        <f t="shared" si="8"/>
        <v>0</v>
      </c>
      <c r="V36" s="156" t="str">
        <f t="shared" si="8"/>
        <v>Stiklotā konstrukcija SSK-03 izgatavošana, montāža ar apdari</v>
      </c>
      <c r="W36" s="144" t="str">
        <f t="shared" si="8"/>
        <v>m²</v>
      </c>
      <c r="X36" s="166">
        <f t="shared" si="8"/>
        <v>21.65</v>
      </c>
    </row>
    <row r="37" spans="1:24" ht="25.5">
      <c r="A37" s="144">
        <v>12</v>
      </c>
      <c r="B37" s="166"/>
      <c r="C37" s="152" t="s">
        <v>330</v>
      </c>
      <c r="D37" s="111" t="s">
        <v>72</v>
      </c>
      <c r="E37" s="157">
        <v>6.61</v>
      </c>
      <c r="F37" s="23"/>
      <c r="G37" s="23"/>
      <c r="H37" s="23">
        <f t="shared" si="21"/>
        <v>0</v>
      </c>
      <c r="I37" s="23"/>
      <c r="J37" s="23"/>
      <c r="K37" s="24">
        <f t="shared" si="22"/>
        <v>0</v>
      </c>
      <c r="L37" s="24">
        <f t="shared" si="23"/>
        <v>0</v>
      </c>
      <c r="M37" s="24">
        <f t="shared" si="24"/>
        <v>0</v>
      </c>
      <c r="N37" s="24">
        <f t="shared" si="25"/>
        <v>0</v>
      </c>
      <c r="O37" s="24">
        <f t="shared" si="26"/>
        <v>0</v>
      </c>
      <c r="P37" s="24">
        <f t="shared" si="27"/>
        <v>0</v>
      </c>
      <c r="T37" s="144">
        <f t="shared" si="8"/>
        <v>12</v>
      </c>
      <c r="U37" s="144">
        <f t="shared" si="8"/>
        <v>0</v>
      </c>
      <c r="V37" s="156" t="str">
        <f t="shared" si="8"/>
        <v>Stiklotā konstrukcija SSK-04 izgatavošana,montāža un apdare</v>
      </c>
      <c r="W37" s="144" t="str">
        <f t="shared" si="8"/>
        <v>m²</v>
      </c>
      <c r="X37" s="166">
        <f t="shared" si="8"/>
        <v>6.61</v>
      </c>
    </row>
    <row r="38" spans="1:24" ht="25.5">
      <c r="A38" s="144">
        <v>13</v>
      </c>
      <c r="B38" s="165"/>
      <c r="C38" s="152" t="s">
        <v>331</v>
      </c>
      <c r="D38" s="111" t="s">
        <v>72</v>
      </c>
      <c r="E38" s="157">
        <v>8.57</v>
      </c>
      <c r="F38" s="23"/>
      <c r="G38" s="23"/>
      <c r="H38" s="23">
        <f t="shared" si="21"/>
        <v>0</v>
      </c>
      <c r="I38" s="23"/>
      <c r="J38" s="23"/>
      <c r="K38" s="24">
        <f t="shared" si="22"/>
        <v>0</v>
      </c>
      <c r="L38" s="24">
        <f t="shared" si="23"/>
        <v>0</v>
      </c>
      <c r="M38" s="24">
        <f t="shared" si="24"/>
        <v>0</v>
      </c>
      <c r="N38" s="24">
        <f t="shared" si="25"/>
        <v>0</v>
      </c>
      <c r="O38" s="24">
        <f t="shared" si="26"/>
        <v>0</v>
      </c>
      <c r="P38" s="24">
        <f t="shared" si="27"/>
        <v>0</v>
      </c>
      <c r="T38" s="144">
        <f t="shared" si="8"/>
        <v>13</v>
      </c>
      <c r="U38" s="144">
        <f t="shared" si="8"/>
        <v>0</v>
      </c>
      <c r="V38" s="156" t="str">
        <f t="shared" si="8"/>
        <v>Stiklotā konstrukcija SSK-05 izgatavošana,montāža un apdare</v>
      </c>
      <c r="W38" s="144" t="str">
        <f t="shared" si="8"/>
        <v>m²</v>
      </c>
      <c r="X38" s="166">
        <f t="shared" si="8"/>
        <v>8.57</v>
      </c>
    </row>
    <row r="39" spans="1:24" ht="25.5">
      <c r="A39" s="144">
        <v>14</v>
      </c>
      <c r="B39" s="165"/>
      <c r="C39" s="152" t="s">
        <v>332</v>
      </c>
      <c r="D39" s="111" t="s">
        <v>72</v>
      </c>
      <c r="E39" s="157">
        <v>10.83</v>
      </c>
      <c r="F39" s="23"/>
      <c r="G39" s="23"/>
      <c r="H39" s="23">
        <f t="shared" si="21"/>
        <v>0</v>
      </c>
      <c r="I39" s="23"/>
      <c r="J39" s="23"/>
      <c r="K39" s="24">
        <f t="shared" si="22"/>
        <v>0</v>
      </c>
      <c r="L39" s="24">
        <f t="shared" si="23"/>
        <v>0</v>
      </c>
      <c r="M39" s="24">
        <f t="shared" si="24"/>
        <v>0</v>
      </c>
      <c r="N39" s="24">
        <f t="shared" si="25"/>
        <v>0</v>
      </c>
      <c r="O39" s="24">
        <f t="shared" si="26"/>
        <v>0</v>
      </c>
      <c r="P39" s="24">
        <f t="shared" si="27"/>
        <v>0</v>
      </c>
      <c r="T39" s="144">
        <f t="shared" si="8"/>
        <v>14</v>
      </c>
      <c r="U39" s="144">
        <f t="shared" si="8"/>
        <v>0</v>
      </c>
      <c r="V39" s="156" t="str">
        <f t="shared" si="8"/>
        <v>Stiklotā konstrukcija SSK-06 izgatavošana,montāža un apdare</v>
      </c>
      <c r="W39" s="144" t="str">
        <f t="shared" si="8"/>
        <v>m²</v>
      </c>
      <c r="X39" s="166">
        <f t="shared" si="8"/>
        <v>10.83</v>
      </c>
    </row>
    <row r="40" spans="1:24" ht="25.5">
      <c r="A40" s="144">
        <v>15</v>
      </c>
      <c r="B40" s="165"/>
      <c r="C40" s="152" t="s">
        <v>333</v>
      </c>
      <c r="D40" s="111" t="s">
        <v>72</v>
      </c>
      <c r="E40" s="157">
        <v>12.78</v>
      </c>
      <c r="F40" s="23"/>
      <c r="G40" s="23"/>
      <c r="H40" s="23">
        <f t="shared" si="21"/>
        <v>0</v>
      </c>
      <c r="I40" s="23"/>
      <c r="J40" s="23"/>
      <c r="K40" s="24">
        <f t="shared" si="22"/>
        <v>0</v>
      </c>
      <c r="L40" s="24">
        <f t="shared" si="23"/>
        <v>0</v>
      </c>
      <c r="M40" s="24">
        <f t="shared" si="24"/>
        <v>0</v>
      </c>
      <c r="N40" s="24">
        <f t="shared" si="25"/>
        <v>0</v>
      </c>
      <c r="O40" s="24">
        <f t="shared" si="26"/>
        <v>0</v>
      </c>
      <c r="P40" s="24">
        <f t="shared" si="27"/>
        <v>0</v>
      </c>
      <c r="T40" s="144">
        <f t="shared" si="8"/>
        <v>15</v>
      </c>
      <c r="U40" s="144">
        <f t="shared" si="8"/>
        <v>0</v>
      </c>
      <c r="V40" s="156" t="str">
        <f t="shared" si="8"/>
        <v>Stiklotā konstrukcija SSK-07 izgatavošana,montāža un apdare</v>
      </c>
      <c r="W40" s="144" t="str">
        <f t="shared" si="8"/>
        <v>m²</v>
      </c>
      <c r="X40" s="166">
        <f t="shared" si="8"/>
        <v>12.78</v>
      </c>
    </row>
    <row r="41" spans="1:24" ht="25.5">
      <c r="A41" s="144">
        <v>16</v>
      </c>
      <c r="B41" s="166"/>
      <c r="C41" s="152" t="s">
        <v>334</v>
      </c>
      <c r="D41" s="111" t="s">
        <v>72</v>
      </c>
      <c r="E41" s="157">
        <v>7.82</v>
      </c>
      <c r="F41" s="23"/>
      <c r="G41" s="23"/>
      <c r="H41" s="23">
        <f t="shared" si="21"/>
        <v>0</v>
      </c>
      <c r="I41" s="23"/>
      <c r="J41" s="23"/>
      <c r="K41" s="24">
        <f t="shared" si="22"/>
        <v>0</v>
      </c>
      <c r="L41" s="24">
        <f t="shared" si="23"/>
        <v>0</v>
      </c>
      <c r="M41" s="24">
        <f t="shared" si="24"/>
        <v>0</v>
      </c>
      <c r="N41" s="24">
        <f t="shared" si="25"/>
        <v>0</v>
      </c>
      <c r="O41" s="24">
        <f t="shared" si="26"/>
        <v>0</v>
      </c>
      <c r="P41" s="24">
        <f t="shared" si="27"/>
        <v>0</v>
      </c>
      <c r="T41" s="144">
        <f t="shared" si="8"/>
        <v>16</v>
      </c>
      <c r="U41" s="144">
        <f t="shared" si="8"/>
        <v>0</v>
      </c>
      <c r="V41" s="156" t="str">
        <f t="shared" si="8"/>
        <v>Stiklotā konstrukcija SSK-08 izgatavošana,montāža un apdare</v>
      </c>
      <c r="W41" s="144" t="str">
        <f t="shared" si="8"/>
        <v>m²</v>
      </c>
      <c r="X41" s="166">
        <f t="shared" si="8"/>
        <v>7.82</v>
      </c>
    </row>
    <row r="42" spans="1:24">
      <c r="A42" s="144">
        <v>17</v>
      </c>
      <c r="B42" s="165"/>
      <c r="C42" s="151" t="s">
        <v>288</v>
      </c>
      <c r="D42" s="111" t="s">
        <v>289</v>
      </c>
      <c r="E42" s="157">
        <v>240</v>
      </c>
      <c r="F42" s="23"/>
      <c r="G42" s="23"/>
      <c r="H42" s="23">
        <f t="shared" si="21"/>
        <v>0</v>
      </c>
      <c r="I42" s="23"/>
      <c r="J42" s="23"/>
      <c r="K42" s="24">
        <f t="shared" si="22"/>
        <v>0</v>
      </c>
      <c r="L42" s="24">
        <f t="shared" si="23"/>
        <v>0</v>
      </c>
      <c r="M42" s="24">
        <f t="shared" si="24"/>
        <v>0</v>
      </c>
      <c r="N42" s="24">
        <f t="shared" si="25"/>
        <v>0</v>
      </c>
      <c r="O42" s="24">
        <f t="shared" si="26"/>
        <v>0</v>
      </c>
      <c r="P42" s="24">
        <f t="shared" si="27"/>
        <v>0</v>
      </c>
      <c r="T42" s="144">
        <f t="shared" si="8"/>
        <v>17</v>
      </c>
      <c r="U42" s="144">
        <f t="shared" si="8"/>
        <v>0</v>
      </c>
      <c r="V42" s="156" t="str">
        <f t="shared" si="8"/>
        <v>Profilu montāža</v>
      </c>
      <c r="W42" s="144" t="str">
        <f t="shared" si="8"/>
        <v>tm</v>
      </c>
      <c r="X42" s="166">
        <f t="shared" si="8"/>
        <v>240</v>
      </c>
    </row>
    <row r="43" spans="1:24">
      <c r="A43" s="169"/>
      <c r="B43" s="170"/>
      <c r="C43" s="164" t="s">
        <v>290</v>
      </c>
      <c r="D43" s="162"/>
      <c r="E43" s="162"/>
      <c r="F43" s="163"/>
      <c r="G43" s="163"/>
      <c r="H43" s="163"/>
      <c r="I43" s="163"/>
      <c r="J43" s="163"/>
      <c r="K43" s="163"/>
      <c r="L43" s="163"/>
      <c r="M43" s="163"/>
      <c r="N43" s="163"/>
      <c r="O43" s="163"/>
      <c r="P43" s="163"/>
      <c r="T43" s="144">
        <f t="shared" si="8"/>
        <v>0</v>
      </c>
      <c r="U43" s="144">
        <f t="shared" si="8"/>
        <v>0</v>
      </c>
      <c r="V43" s="156" t="str">
        <f t="shared" si="8"/>
        <v>Durvis un logi</v>
      </c>
      <c r="W43" s="144">
        <f t="shared" si="8"/>
        <v>0</v>
      </c>
      <c r="X43" s="166">
        <f t="shared" si="8"/>
        <v>0</v>
      </c>
    </row>
    <row r="44" spans="1:24" ht="38.25">
      <c r="A44" s="144">
        <v>18</v>
      </c>
      <c r="B44" s="165"/>
      <c r="C44" s="151" t="s">
        <v>335</v>
      </c>
      <c r="D44" s="111" t="s">
        <v>214</v>
      </c>
      <c r="E44" s="157">
        <v>2</v>
      </c>
      <c r="F44" s="23"/>
      <c r="G44" s="23"/>
      <c r="H44" s="23">
        <f t="shared" si="21"/>
        <v>0</v>
      </c>
      <c r="I44" s="23"/>
      <c r="J44" s="23"/>
      <c r="K44" s="24">
        <f t="shared" si="22"/>
        <v>0</v>
      </c>
      <c r="L44" s="24">
        <f t="shared" si="23"/>
        <v>0</v>
      </c>
      <c r="M44" s="24">
        <f t="shared" si="24"/>
        <v>0</v>
      </c>
      <c r="N44" s="24">
        <f t="shared" si="25"/>
        <v>0</v>
      </c>
      <c r="O44" s="24">
        <f t="shared" si="26"/>
        <v>0</v>
      </c>
      <c r="P44" s="24">
        <f t="shared" si="27"/>
        <v>0</v>
      </c>
      <c r="T44" s="144">
        <f t="shared" si="8"/>
        <v>18</v>
      </c>
      <c r="U44" s="144">
        <f t="shared" si="8"/>
        <v>0</v>
      </c>
      <c r="V44" s="156" t="str">
        <f t="shared" si="8"/>
        <v>Ārējo stikloto divviru durvju izgatavošana, montāža 1910*2400 ar aizvērējmehanismu un durvju furnitūru</v>
      </c>
      <c r="W44" s="144" t="str">
        <f t="shared" si="8"/>
        <v>gb</v>
      </c>
      <c r="X44" s="166">
        <f t="shared" si="8"/>
        <v>2</v>
      </c>
    </row>
    <row r="45" spans="1:24" ht="25.5">
      <c r="A45" s="144">
        <v>19</v>
      </c>
      <c r="B45" s="165"/>
      <c r="C45" s="152" t="s">
        <v>336</v>
      </c>
      <c r="D45" s="111" t="s">
        <v>214</v>
      </c>
      <c r="E45" s="157">
        <v>2</v>
      </c>
      <c r="F45" s="23"/>
      <c r="G45" s="23"/>
      <c r="H45" s="23">
        <f t="shared" si="21"/>
        <v>0</v>
      </c>
      <c r="I45" s="23"/>
      <c r="J45" s="23"/>
      <c r="K45" s="24">
        <f t="shared" si="22"/>
        <v>0</v>
      </c>
      <c r="L45" s="24">
        <f t="shared" si="23"/>
        <v>0</v>
      </c>
      <c r="M45" s="24">
        <f t="shared" si="24"/>
        <v>0</v>
      </c>
      <c r="N45" s="24">
        <f t="shared" si="25"/>
        <v>0</v>
      </c>
      <c r="O45" s="24">
        <f t="shared" si="26"/>
        <v>0</v>
      </c>
      <c r="P45" s="24">
        <f t="shared" si="27"/>
        <v>0</v>
      </c>
      <c r="T45" s="144">
        <f t="shared" si="8"/>
        <v>19</v>
      </c>
      <c r="U45" s="144">
        <f t="shared" si="8"/>
        <v>0</v>
      </c>
      <c r="V45" s="156" t="str">
        <f t="shared" si="8"/>
        <v>Durvju izgatavošana, montāža 1000*2100 ar aizvērējmehānismu un furnitūru</v>
      </c>
      <c r="W45" s="144" t="str">
        <f t="shared" si="8"/>
        <v>gb</v>
      </c>
      <c r="X45" s="166">
        <f t="shared" si="8"/>
        <v>2</v>
      </c>
    </row>
    <row r="46" spans="1:24" ht="25.5">
      <c r="A46" s="144">
        <v>20</v>
      </c>
      <c r="B46" s="166"/>
      <c r="C46" s="151" t="s">
        <v>337</v>
      </c>
      <c r="D46" s="111" t="s">
        <v>214</v>
      </c>
      <c r="E46" s="157">
        <v>2</v>
      </c>
      <c r="F46" s="23"/>
      <c r="G46" s="23"/>
      <c r="H46" s="23">
        <f t="shared" si="21"/>
        <v>0</v>
      </c>
      <c r="I46" s="23"/>
      <c r="J46" s="23"/>
      <c r="K46" s="24">
        <f t="shared" si="22"/>
        <v>0</v>
      </c>
      <c r="L46" s="24">
        <f t="shared" si="23"/>
        <v>0</v>
      </c>
      <c r="M46" s="24">
        <f t="shared" si="24"/>
        <v>0</v>
      </c>
      <c r="N46" s="24">
        <f t="shared" si="25"/>
        <v>0</v>
      </c>
      <c r="O46" s="24">
        <f t="shared" si="26"/>
        <v>0</v>
      </c>
      <c r="P46" s="24">
        <f t="shared" si="27"/>
        <v>0</v>
      </c>
      <c r="T46" s="144">
        <f t="shared" ref="T46:T80" si="28">A46</f>
        <v>20</v>
      </c>
      <c r="U46" s="144">
        <f t="shared" ref="U46:U80" si="29">B46</f>
        <v>0</v>
      </c>
      <c r="V46" s="156" t="str">
        <f t="shared" ref="V46:V80" si="30">C46</f>
        <v>Durvju izgatavošana, montāža 910*2045 bez kārbas integrēt stikla sienā</v>
      </c>
      <c r="W46" s="144" t="str">
        <f t="shared" ref="W46:W80" si="31">D46</f>
        <v>gb</v>
      </c>
      <c r="X46" s="166">
        <f t="shared" ref="X46:X80" si="32">E46</f>
        <v>2</v>
      </c>
    </row>
    <row r="47" spans="1:24">
      <c r="A47" s="144">
        <v>21</v>
      </c>
      <c r="B47" s="166"/>
      <c r="C47" s="152" t="s">
        <v>338</v>
      </c>
      <c r="D47" s="111" t="s">
        <v>214</v>
      </c>
      <c r="E47" s="157">
        <v>5</v>
      </c>
      <c r="F47" s="23"/>
      <c r="G47" s="23"/>
      <c r="H47" s="23">
        <f t="shared" si="21"/>
        <v>0</v>
      </c>
      <c r="I47" s="23"/>
      <c r="J47" s="23"/>
      <c r="K47" s="24">
        <f t="shared" si="22"/>
        <v>0</v>
      </c>
      <c r="L47" s="24">
        <f t="shared" si="23"/>
        <v>0</v>
      </c>
      <c r="M47" s="24">
        <f t="shared" si="24"/>
        <v>0</v>
      </c>
      <c r="N47" s="24">
        <f t="shared" si="25"/>
        <v>0</v>
      </c>
      <c r="O47" s="24">
        <f t="shared" si="26"/>
        <v>0</v>
      </c>
      <c r="P47" s="24">
        <f t="shared" si="27"/>
        <v>0</v>
      </c>
      <c r="T47" s="144">
        <f t="shared" si="28"/>
        <v>21</v>
      </c>
      <c r="U47" s="144">
        <f t="shared" si="29"/>
        <v>0</v>
      </c>
      <c r="V47" s="156" t="str">
        <f t="shared" si="30"/>
        <v>Logu L-01 320*2950  izmaksa,montāža</v>
      </c>
      <c r="W47" s="144" t="str">
        <f t="shared" si="31"/>
        <v>gb</v>
      </c>
      <c r="X47" s="166">
        <f t="shared" si="32"/>
        <v>5</v>
      </c>
    </row>
    <row r="48" spans="1:24">
      <c r="A48" s="169"/>
      <c r="B48" s="170"/>
      <c r="C48" s="161" t="s">
        <v>291</v>
      </c>
      <c r="D48" s="162"/>
      <c r="E48" s="162"/>
      <c r="F48" s="163"/>
      <c r="G48" s="163"/>
      <c r="H48" s="163"/>
      <c r="I48" s="163"/>
      <c r="J48" s="163"/>
      <c r="K48" s="163"/>
      <c r="L48" s="163"/>
      <c r="M48" s="163"/>
      <c r="N48" s="163"/>
      <c r="O48" s="163"/>
      <c r="P48" s="163"/>
      <c r="T48" s="144">
        <f t="shared" si="28"/>
        <v>0</v>
      </c>
      <c r="U48" s="144">
        <f t="shared" si="29"/>
        <v>0</v>
      </c>
      <c r="V48" s="156" t="str">
        <f t="shared" si="30"/>
        <v>Jumts</v>
      </c>
      <c r="W48" s="144">
        <f t="shared" si="31"/>
        <v>0</v>
      </c>
      <c r="X48" s="166">
        <f t="shared" si="32"/>
        <v>0</v>
      </c>
    </row>
    <row r="49" spans="1:24">
      <c r="A49" s="144">
        <v>22</v>
      </c>
      <c r="B49" s="166"/>
      <c r="C49" s="151" t="s">
        <v>339</v>
      </c>
      <c r="D49" s="111" t="s">
        <v>72</v>
      </c>
      <c r="E49" s="157">
        <v>153.1</v>
      </c>
      <c r="F49" s="23"/>
      <c r="G49" s="23"/>
      <c r="H49" s="23">
        <f t="shared" si="21"/>
        <v>0</v>
      </c>
      <c r="I49" s="23"/>
      <c r="J49" s="23"/>
      <c r="K49" s="24">
        <f t="shared" si="22"/>
        <v>0</v>
      </c>
      <c r="L49" s="24">
        <f t="shared" si="23"/>
        <v>0</v>
      </c>
      <c r="M49" s="24">
        <f t="shared" si="24"/>
        <v>0</v>
      </c>
      <c r="N49" s="24">
        <f t="shared" si="25"/>
        <v>0</v>
      </c>
      <c r="O49" s="24">
        <f t="shared" si="26"/>
        <v>0</v>
      </c>
      <c r="P49" s="24">
        <f t="shared" si="27"/>
        <v>0</v>
      </c>
      <c r="T49" s="144">
        <f t="shared" si="28"/>
        <v>22</v>
      </c>
      <c r="U49" s="144">
        <f t="shared" si="29"/>
        <v>0</v>
      </c>
      <c r="V49" s="156" t="str">
        <f t="shared" si="30"/>
        <v>Valcprofila ieklāšana biez=0,7mm(bez apdares)</v>
      </c>
      <c r="W49" s="144" t="str">
        <f t="shared" si="31"/>
        <v>m²</v>
      </c>
      <c r="X49" s="166">
        <f t="shared" si="32"/>
        <v>153.1</v>
      </c>
    </row>
    <row r="50" spans="1:24">
      <c r="A50" s="144">
        <v>23</v>
      </c>
      <c r="B50" s="165"/>
      <c r="C50" s="151" t="s">
        <v>340</v>
      </c>
      <c r="D50" s="111" t="s">
        <v>72</v>
      </c>
      <c r="E50" s="157">
        <v>153.1</v>
      </c>
      <c r="F50" s="23"/>
      <c r="G50" s="23"/>
      <c r="H50" s="23">
        <f t="shared" si="21"/>
        <v>0</v>
      </c>
      <c r="I50" s="23"/>
      <c r="J50" s="23"/>
      <c r="K50" s="24">
        <f t="shared" si="22"/>
        <v>0</v>
      </c>
      <c r="L50" s="24">
        <f t="shared" si="23"/>
        <v>0</v>
      </c>
      <c r="M50" s="24">
        <f t="shared" si="24"/>
        <v>0</v>
      </c>
      <c r="N50" s="24">
        <f t="shared" si="25"/>
        <v>0</v>
      </c>
      <c r="O50" s="24">
        <f t="shared" si="26"/>
        <v>0</v>
      </c>
      <c r="P50" s="24">
        <f t="shared" si="27"/>
        <v>0</v>
      </c>
      <c r="T50" s="144">
        <f t="shared" si="28"/>
        <v>23</v>
      </c>
      <c r="U50" s="144">
        <f t="shared" si="29"/>
        <v>0</v>
      </c>
      <c r="V50" s="156" t="str">
        <f t="shared" si="30"/>
        <v>Jumta siltinājums izbūve</v>
      </c>
      <c r="W50" s="144" t="str">
        <f t="shared" si="31"/>
        <v>m²</v>
      </c>
      <c r="X50" s="166">
        <f t="shared" si="32"/>
        <v>153.1</v>
      </c>
    </row>
    <row r="51" spans="1:24">
      <c r="A51" s="144">
        <v>24</v>
      </c>
      <c r="B51" s="165"/>
      <c r="C51" s="151" t="s">
        <v>293</v>
      </c>
      <c r="D51" s="111" t="s">
        <v>289</v>
      </c>
      <c r="E51" s="157">
        <v>37</v>
      </c>
      <c r="F51" s="23"/>
      <c r="G51" s="23"/>
      <c r="H51" s="23">
        <f t="shared" si="21"/>
        <v>0</v>
      </c>
      <c r="I51" s="23"/>
      <c r="J51" s="23"/>
      <c r="K51" s="24">
        <f t="shared" si="22"/>
        <v>0</v>
      </c>
      <c r="L51" s="24">
        <f t="shared" si="23"/>
        <v>0</v>
      </c>
      <c r="M51" s="24">
        <f t="shared" si="24"/>
        <v>0</v>
      </c>
      <c r="N51" s="24">
        <f t="shared" si="25"/>
        <v>0</v>
      </c>
      <c r="O51" s="24">
        <f t="shared" si="26"/>
        <v>0</v>
      </c>
      <c r="P51" s="24">
        <f t="shared" si="27"/>
        <v>0</v>
      </c>
      <c r="T51" s="144">
        <f t="shared" si="28"/>
        <v>24</v>
      </c>
      <c r="U51" s="144">
        <f t="shared" si="29"/>
        <v>0</v>
      </c>
      <c r="V51" s="156" t="str">
        <f t="shared" si="30"/>
        <v xml:space="preserve">Jumta kārbas izbūve </v>
      </c>
      <c r="W51" s="144" t="str">
        <f t="shared" si="31"/>
        <v>tm</v>
      </c>
      <c r="X51" s="166">
        <f t="shared" si="32"/>
        <v>37</v>
      </c>
    </row>
    <row r="52" spans="1:24">
      <c r="A52" s="144">
        <v>25</v>
      </c>
      <c r="B52" s="165"/>
      <c r="C52" s="152" t="s">
        <v>294</v>
      </c>
      <c r="D52" s="111" t="s">
        <v>289</v>
      </c>
      <c r="E52" s="157">
        <v>25</v>
      </c>
      <c r="F52" s="23"/>
      <c r="G52" s="23"/>
      <c r="H52" s="23">
        <f t="shared" si="21"/>
        <v>0</v>
      </c>
      <c r="I52" s="23"/>
      <c r="J52" s="23"/>
      <c r="K52" s="24">
        <f t="shared" si="22"/>
        <v>0</v>
      </c>
      <c r="L52" s="24">
        <f t="shared" si="23"/>
        <v>0</v>
      </c>
      <c r="M52" s="24">
        <f t="shared" si="24"/>
        <v>0</v>
      </c>
      <c r="N52" s="24">
        <f t="shared" si="25"/>
        <v>0</v>
      </c>
      <c r="O52" s="24">
        <f t="shared" si="26"/>
        <v>0</v>
      </c>
      <c r="P52" s="24">
        <f t="shared" si="27"/>
        <v>0</v>
      </c>
      <c r="T52" s="144">
        <f t="shared" si="28"/>
        <v>25</v>
      </c>
      <c r="U52" s="144">
        <f t="shared" si="29"/>
        <v>0</v>
      </c>
      <c r="V52" s="156" t="str">
        <f t="shared" si="30"/>
        <v>Jumta parapeta izveide</v>
      </c>
      <c r="W52" s="144" t="str">
        <f t="shared" si="31"/>
        <v>tm</v>
      </c>
      <c r="X52" s="166">
        <f t="shared" si="32"/>
        <v>25</v>
      </c>
    </row>
    <row r="53" spans="1:24">
      <c r="A53" s="144">
        <v>26</v>
      </c>
      <c r="B53" s="165"/>
      <c r="C53" s="151" t="s">
        <v>295</v>
      </c>
      <c r="D53" s="111" t="s">
        <v>289</v>
      </c>
      <c r="E53" s="157">
        <v>25.3</v>
      </c>
      <c r="F53" s="23"/>
      <c r="G53" s="23"/>
      <c r="H53" s="23">
        <f t="shared" si="21"/>
        <v>0</v>
      </c>
      <c r="I53" s="23"/>
      <c r="J53" s="23"/>
      <c r="K53" s="24">
        <f t="shared" si="22"/>
        <v>0</v>
      </c>
      <c r="L53" s="24">
        <f t="shared" si="23"/>
        <v>0</v>
      </c>
      <c r="M53" s="24">
        <f t="shared" si="24"/>
        <v>0</v>
      </c>
      <c r="N53" s="24">
        <f t="shared" si="25"/>
        <v>0</v>
      </c>
      <c r="O53" s="24">
        <f t="shared" si="26"/>
        <v>0</v>
      </c>
      <c r="P53" s="24">
        <f t="shared" si="27"/>
        <v>0</v>
      </c>
      <c r="T53" s="144">
        <f t="shared" si="28"/>
        <v>26</v>
      </c>
      <c r="U53" s="144">
        <f t="shared" si="29"/>
        <v>0</v>
      </c>
      <c r="V53" s="156" t="str">
        <f t="shared" si="30"/>
        <v>Tekņu montāža</v>
      </c>
      <c r="W53" s="144" t="str">
        <f t="shared" si="31"/>
        <v>tm</v>
      </c>
      <c r="X53" s="166">
        <f t="shared" si="32"/>
        <v>25.3</v>
      </c>
    </row>
    <row r="54" spans="1:24">
      <c r="A54" s="144">
        <v>27</v>
      </c>
      <c r="B54" s="165"/>
      <c r="C54" s="151" t="s">
        <v>296</v>
      </c>
      <c r="D54" s="111" t="s">
        <v>289</v>
      </c>
      <c r="E54" s="157">
        <v>13.3</v>
      </c>
      <c r="F54" s="23"/>
      <c r="G54" s="23"/>
      <c r="H54" s="23">
        <f t="shared" si="21"/>
        <v>0</v>
      </c>
      <c r="I54" s="23"/>
      <c r="J54" s="23"/>
      <c r="K54" s="24">
        <f t="shared" si="22"/>
        <v>0</v>
      </c>
      <c r="L54" s="24">
        <f t="shared" si="23"/>
        <v>0</v>
      </c>
      <c r="M54" s="24">
        <f t="shared" si="24"/>
        <v>0</v>
      </c>
      <c r="N54" s="24">
        <f t="shared" si="25"/>
        <v>0</v>
      </c>
      <c r="O54" s="24">
        <f t="shared" si="26"/>
        <v>0</v>
      </c>
      <c r="P54" s="24">
        <f t="shared" si="27"/>
        <v>0</v>
      </c>
      <c r="T54" s="144">
        <f t="shared" si="28"/>
        <v>27</v>
      </c>
      <c r="U54" s="144">
        <f t="shared" si="29"/>
        <v>0</v>
      </c>
      <c r="V54" s="156" t="str">
        <f t="shared" si="30"/>
        <v>Noteku montāža D100</v>
      </c>
      <c r="W54" s="144" t="str">
        <f t="shared" si="31"/>
        <v>tm</v>
      </c>
      <c r="X54" s="166">
        <f t="shared" si="32"/>
        <v>13.3</v>
      </c>
    </row>
    <row r="55" spans="1:24" ht="25.5">
      <c r="A55" s="169"/>
      <c r="B55" s="169"/>
      <c r="C55" s="161" t="s">
        <v>297</v>
      </c>
      <c r="D55" s="162"/>
      <c r="E55" s="162"/>
      <c r="F55" s="163"/>
      <c r="G55" s="163"/>
      <c r="H55" s="163"/>
      <c r="I55" s="163"/>
      <c r="J55" s="163"/>
      <c r="K55" s="163"/>
      <c r="L55" s="163"/>
      <c r="M55" s="163"/>
      <c r="N55" s="163"/>
      <c r="O55" s="163"/>
      <c r="P55" s="163"/>
      <c r="T55" s="144">
        <f t="shared" si="28"/>
        <v>0</v>
      </c>
      <c r="U55" s="144">
        <f t="shared" si="29"/>
        <v>0</v>
      </c>
      <c r="V55" s="156" t="str">
        <f t="shared" si="30"/>
        <v>Biroju, noliktavas telpas, WC telpas pārsegums</v>
      </c>
      <c r="W55" s="144">
        <f t="shared" si="31"/>
        <v>0</v>
      </c>
      <c r="X55" s="166">
        <f t="shared" si="32"/>
        <v>0</v>
      </c>
    </row>
    <row r="56" spans="1:24">
      <c r="A56" s="169"/>
      <c r="B56" s="169"/>
      <c r="C56" s="161" t="s">
        <v>298</v>
      </c>
      <c r="D56" s="162"/>
      <c r="E56" s="162"/>
      <c r="F56" s="163"/>
      <c r="G56" s="163"/>
      <c r="H56" s="163"/>
      <c r="I56" s="163"/>
      <c r="J56" s="163"/>
      <c r="K56" s="163"/>
      <c r="L56" s="163"/>
      <c r="M56" s="163"/>
      <c r="N56" s="163"/>
      <c r="O56" s="163"/>
      <c r="P56" s="163"/>
      <c r="T56" s="144">
        <f t="shared" si="28"/>
        <v>0</v>
      </c>
      <c r="U56" s="144">
        <f t="shared" si="29"/>
        <v>0</v>
      </c>
      <c r="V56" s="156" t="str">
        <f t="shared" si="30"/>
        <v>PRS-01</v>
      </c>
      <c r="W56" s="144">
        <f t="shared" si="31"/>
        <v>0</v>
      </c>
      <c r="X56" s="166">
        <f t="shared" si="32"/>
        <v>0</v>
      </c>
    </row>
    <row r="57" spans="1:24">
      <c r="A57" s="144">
        <v>28</v>
      </c>
      <c r="B57" s="165"/>
      <c r="C57" s="152" t="s">
        <v>341</v>
      </c>
      <c r="D57" s="111" t="s">
        <v>72</v>
      </c>
      <c r="E57" s="157">
        <v>30.34</v>
      </c>
      <c r="F57" s="23"/>
      <c r="G57" s="23"/>
      <c r="H57" s="23">
        <f t="shared" si="21"/>
        <v>0</v>
      </c>
      <c r="I57" s="23"/>
      <c r="J57" s="23"/>
      <c r="K57" s="24">
        <f t="shared" si="22"/>
        <v>0</v>
      </c>
      <c r="L57" s="24">
        <f t="shared" si="23"/>
        <v>0</v>
      </c>
      <c r="M57" s="24">
        <f t="shared" si="24"/>
        <v>0</v>
      </c>
      <c r="N57" s="24">
        <f t="shared" si="25"/>
        <v>0</v>
      </c>
      <c r="O57" s="24">
        <f t="shared" si="26"/>
        <v>0</v>
      </c>
      <c r="P57" s="24">
        <f t="shared" si="27"/>
        <v>0</v>
      </c>
      <c r="T57" s="144">
        <f t="shared" si="28"/>
        <v>28</v>
      </c>
      <c r="U57" s="144">
        <f t="shared" si="29"/>
        <v>0</v>
      </c>
      <c r="V57" s="156" t="str">
        <f t="shared" si="30"/>
        <v>Finiera klājuma izbūve</v>
      </c>
      <c r="W57" s="144" t="str">
        <f t="shared" si="31"/>
        <v>m²</v>
      </c>
      <c r="X57" s="166">
        <f t="shared" si="32"/>
        <v>30.34</v>
      </c>
    </row>
    <row r="58" spans="1:24">
      <c r="A58" s="144">
        <v>29</v>
      </c>
      <c r="B58" s="166"/>
      <c r="C58" s="152" t="s">
        <v>342</v>
      </c>
      <c r="D58" s="111" t="s">
        <v>72</v>
      </c>
      <c r="E58" s="157">
        <v>30.34</v>
      </c>
      <c r="F58" s="23"/>
      <c r="G58" s="23"/>
      <c r="H58" s="23">
        <f t="shared" si="21"/>
        <v>0</v>
      </c>
      <c r="I58" s="23"/>
      <c r="J58" s="23"/>
      <c r="K58" s="24">
        <f t="shared" si="22"/>
        <v>0</v>
      </c>
      <c r="L58" s="24">
        <f t="shared" si="23"/>
        <v>0</v>
      </c>
      <c r="M58" s="24">
        <f t="shared" si="24"/>
        <v>0</v>
      </c>
      <c r="N58" s="24">
        <f t="shared" si="25"/>
        <v>0</v>
      </c>
      <c r="O58" s="24">
        <f t="shared" si="26"/>
        <v>0</v>
      </c>
      <c r="P58" s="24">
        <f t="shared" si="27"/>
        <v>0</v>
      </c>
      <c r="T58" s="144">
        <f t="shared" si="28"/>
        <v>29</v>
      </c>
      <c r="U58" s="144">
        <f t="shared" si="29"/>
        <v>0</v>
      </c>
      <c r="V58" s="156" t="str">
        <f t="shared" si="30"/>
        <v>Griestu siltinājuma izbūve</v>
      </c>
      <c r="W58" s="144" t="str">
        <f t="shared" si="31"/>
        <v>m²</v>
      </c>
      <c r="X58" s="166">
        <f t="shared" si="32"/>
        <v>30.34</v>
      </c>
    </row>
    <row r="59" spans="1:24">
      <c r="A59" s="144">
        <v>30</v>
      </c>
      <c r="B59" s="166"/>
      <c r="C59" s="151" t="s">
        <v>292</v>
      </c>
      <c r="D59" s="111" t="s">
        <v>72</v>
      </c>
      <c r="E59" s="157">
        <v>30.34</v>
      </c>
      <c r="F59" s="23"/>
      <c r="G59" s="23"/>
      <c r="H59" s="23">
        <f t="shared" si="21"/>
        <v>0</v>
      </c>
      <c r="I59" s="23"/>
      <c r="J59" s="23"/>
      <c r="K59" s="24">
        <f t="shared" si="22"/>
        <v>0</v>
      </c>
      <c r="L59" s="24">
        <f t="shared" si="23"/>
        <v>0</v>
      </c>
      <c r="M59" s="24">
        <f t="shared" si="24"/>
        <v>0</v>
      </c>
      <c r="N59" s="24">
        <f t="shared" si="25"/>
        <v>0</v>
      </c>
      <c r="O59" s="24">
        <f t="shared" si="26"/>
        <v>0</v>
      </c>
      <c r="P59" s="24">
        <f t="shared" si="27"/>
        <v>0</v>
      </c>
      <c r="T59" s="144">
        <f t="shared" si="28"/>
        <v>30</v>
      </c>
      <c r="U59" s="144">
        <f t="shared" si="29"/>
        <v>0</v>
      </c>
      <c r="V59" s="156" t="str">
        <f t="shared" si="30"/>
        <v>Reģipša montāža griestos</v>
      </c>
      <c r="W59" s="144" t="str">
        <f t="shared" si="31"/>
        <v>m²</v>
      </c>
      <c r="X59" s="166">
        <f t="shared" si="32"/>
        <v>30.34</v>
      </c>
    </row>
    <row r="60" spans="1:24">
      <c r="A60" s="169"/>
      <c r="B60" s="170"/>
      <c r="C60" s="164" t="s">
        <v>299</v>
      </c>
      <c r="D60" s="162"/>
      <c r="E60" s="162"/>
      <c r="F60" s="163"/>
      <c r="G60" s="163"/>
      <c r="H60" s="163"/>
      <c r="I60" s="163"/>
      <c r="J60" s="163"/>
      <c r="K60" s="163"/>
      <c r="L60" s="163"/>
      <c r="M60" s="163"/>
      <c r="N60" s="163"/>
      <c r="O60" s="163"/>
      <c r="P60" s="163"/>
      <c r="T60" s="144">
        <f t="shared" si="28"/>
        <v>0</v>
      </c>
      <c r="U60" s="144">
        <f t="shared" si="29"/>
        <v>0</v>
      </c>
      <c r="V60" s="156" t="str">
        <f t="shared" si="30"/>
        <v>PRS-02 Grīda</v>
      </c>
      <c r="W60" s="144">
        <f t="shared" si="31"/>
        <v>0</v>
      </c>
      <c r="X60" s="166">
        <f t="shared" si="32"/>
        <v>0</v>
      </c>
    </row>
    <row r="61" spans="1:24">
      <c r="A61" s="144">
        <v>31</v>
      </c>
      <c r="B61" s="165"/>
      <c r="C61" s="151" t="s">
        <v>300</v>
      </c>
      <c r="D61" s="111" t="s">
        <v>72</v>
      </c>
      <c r="E61" s="157">
        <v>153</v>
      </c>
      <c r="F61" s="23"/>
      <c r="G61" s="23"/>
      <c r="H61" s="23">
        <f t="shared" si="21"/>
        <v>0</v>
      </c>
      <c r="I61" s="23"/>
      <c r="J61" s="23"/>
      <c r="K61" s="24">
        <f t="shared" si="22"/>
        <v>0</v>
      </c>
      <c r="L61" s="24">
        <f t="shared" si="23"/>
        <v>0</v>
      </c>
      <c r="M61" s="24">
        <f t="shared" si="24"/>
        <v>0</v>
      </c>
      <c r="N61" s="24">
        <f t="shared" si="25"/>
        <v>0</v>
      </c>
      <c r="O61" s="24">
        <f t="shared" si="26"/>
        <v>0</v>
      </c>
      <c r="P61" s="24">
        <f t="shared" si="27"/>
        <v>0</v>
      </c>
      <c r="T61" s="144">
        <f t="shared" si="28"/>
        <v>31</v>
      </c>
      <c r="U61" s="144">
        <f t="shared" si="29"/>
        <v>0</v>
      </c>
      <c r="V61" s="156" t="str">
        <f t="shared" si="30"/>
        <v>Pamatnes sagatavošana</v>
      </c>
      <c r="W61" s="144" t="str">
        <f t="shared" si="31"/>
        <v>m²</v>
      </c>
      <c r="X61" s="166">
        <f t="shared" si="32"/>
        <v>153</v>
      </c>
    </row>
    <row r="62" spans="1:24">
      <c r="A62" s="144">
        <v>32</v>
      </c>
      <c r="B62" s="165"/>
      <c r="C62" s="151" t="s">
        <v>301</v>
      </c>
      <c r="D62" s="111" t="s">
        <v>72</v>
      </c>
      <c r="E62" s="157">
        <v>153</v>
      </c>
      <c r="F62" s="23"/>
      <c r="G62" s="23"/>
      <c r="H62" s="23">
        <f t="shared" si="21"/>
        <v>0</v>
      </c>
      <c r="I62" s="23"/>
      <c r="J62" s="23"/>
      <c r="K62" s="24">
        <f t="shared" si="22"/>
        <v>0</v>
      </c>
      <c r="L62" s="24">
        <f t="shared" si="23"/>
        <v>0</v>
      </c>
      <c r="M62" s="24">
        <f t="shared" si="24"/>
        <v>0</v>
      </c>
      <c r="N62" s="24">
        <f t="shared" si="25"/>
        <v>0</v>
      </c>
      <c r="O62" s="24">
        <f t="shared" si="26"/>
        <v>0</v>
      </c>
      <c r="P62" s="24">
        <f t="shared" si="27"/>
        <v>0</v>
      </c>
      <c r="T62" s="144">
        <f t="shared" si="28"/>
        <v>32</v>
      </c>
      <c r="U62" s="144">
        <f t="shared" si="29"/>
        <v>0</v>
      </c>
      <c r="V62" s="156" t="str">
        <f t="shared" si="30"/>
        <v>Cementa loksnes Centris  15 mm klājums</v>
      </c>
      <c r="W62" s="144" t="str">
        <f t="shared" si="31"/>
        <v>m²</v>
      </c>
      <c r="X62" s="166">
        <f t="shared" si="32"/>
        <v>153</v>
      </c>
    </row>
    <row r="63" spans="1:24">
      <c r="A63" s="144">
        <v>33</v>
      </c>
      <c r="B63" s="165"/>
      <c r="C63" s="151" t="s">
        <v>302</v>
      </c>
      <c r="D63" s="111" t="s">
        <v>72</v>
      </c>
      <c r="E63" s="157">
        <v>153</v>
      </c>
      <c r="F63" s="23"/>
      <c r="G63" s="23"/>
      <c r="H63" s="23">
        <f t="shared" si="21"/>
        <v>0</v>
      </c>
      <c r="I63" s="23"/>
      <c r="J63" s="23"/>
      <c r="K63" s="24">
        <f t="shared" si="22"/>
        <v>0</v>
      </c>
      <c r="L63" s="24">
        <f t="shared" si="23"/>
        <v>0</v>
      </c>
      <c r="M63" s="24">
        <f t="shared" si="24"/>
        <v>0</v>
      </c>
      <c r="N63" s="24">
        <f t="shared" si="25"/>
        <v>0</v>
      </c>
      <c r="O63" s="24">
        <f t="shared" si="26"/>
        <v>0</v>
      </c>
      <c r="P63" s="24">
        <f t="shared" si="27"/>
        <v>0</v>
      </c>
      <c r="T63" s="144">
        <f t="shared" si="28"/>
        <v>33</v>
      </c>
      <c r="U63" s="144">
        <f t="shared" si="29"/>
        <v>0</v>
      </c>
      <c r="V63" s="156" t="str">
        <f t="shared" si="30"/>
        <v>Grīdas siltināšana</v>
      </c>
      <c r="W63" s="144" t="str">
        <f t="shared" si="31"/>
        <v>m²</v>
      </c>
      <c r="X63" s="166">
        <f t="shared" si="32"/>
        <v>153</v>
      </c>
    </row>
    <row r="64" spans="1:24">
      <c r="A64" s="144">
        <v>34</v>
      </c>
      <c r="B64" s="166"/>
      <c r="C64" s="152" t="s">
        <v>303</v>
      </c>
      <c r="D64" s="111" t="s">
        <v>72</v>
      </c>
      <c r="E64" s="157">
        <v>153</v>
      </c>
      <c r="F64" s="23"/>
      <c r="G64" s="23"/>
      <c r="H64" s="23">
        <f t="shared" si="21"/>
        <v>0</v>
      </c>
      <c r="I64" s="23"/>
      <c r="J64" s="23"/>
      <c r="K64" s="24">
        <f t="shared" si="22"/>
        <v>0</v>
      </c>
      <c r="L64" s="24">
        <f t="shared" si="23"/>
        <v>0</v>
      </c>
      <c r="M64" s="24">
        <f t="shared" si="24"/>
        <v>0</v>
      </c>
      <c r="N64" s="24">
        <f t="shared" si="25"/>
        <v>0</v>
      </c>
      <c r="O64" s="24">
        <f t="shared" si="26"/>
        <v>0</v>
      </c>
      <c r="P64" s="24">
        <f t="shared" si="27"/>
        <v>0</v>
      </c>
      <c r="T64" s="144">
        <f t="shared" si="28"/>
        <v>34</v>
      </c>
      <c r="U64" s="144">
        <f t="shared" si="29"/>
        <v>0</v>
      </c>
      <c r="V64" s="156" t="str">
        <f t="shared" si="30"/>
        <v xml:space="preserve">OSB 12 mm klājums grīdā </v>
      </c>
      <c r="W64" s="144" t="str">
        <f t="shared" si="31"/>
        <v>m²</v>
      </c>
      <c r="X64" s="166">
        <f t="shared" si="32"/>
        <v>153</v>
      </c>
    </row>
    <row r="65" spans="1:24">
      <c r="A65" s="144">
        <v>35</v>
      </c>
      <c r="B65" s="166"/>
      <c r="C65" s="151" t="s">
        <v>302</v>
      </c>
      <c r="D65" s="111" t="s">
        <v>72</v>
      </c>
      <c r="E65" s="157">
        <v>153</v>
      </c>
      <c r="F65" s="23"/>
      <c r="G65" s="23"/>
      <c r="H65" s="23">
        <f t="shared" si="21"/>
        <v>0</v>
      </c>
      <c r="I65" s="23"/>
      <c r="J65" s="23"/>
      <c r="K65" s="24">
        <f t="shared" si="22"/>
        <v>0</v>
      </c>
      <c r="L65" s="24">
        <f t="shared" si="23"/>
        <v>0</v>
      </c>
      <c r="M65" s="24">
        <f t="shared" si="24"/>
        <v>0</v>
      </c>
      <c r="N65" s="24">
        <f t="shared" si="25"/>
        <v>0</v>
      </c>
      <c r="O65" s="24">
        <f t="shared" si="26"/>
        <v>0</v>
      </c>
      <c r="P65" s="24">
        <f t="shared" si="27"/>
        <v>0</v>
      </c>
      <c r="T65" s="144">
        <f t="shared" si="28"/>
        <v>35</v>
      </c>
      <c r="U65" s="144">
        <f t="shared" si="29"/>
        <v>0</v>
      </c>
      <c r="V65" s="156" t="str">
        <f t="shared" si="30"/>
        <v>Grīdas siltināšana</v>
      </c>
      <c r="W65" s="144" t="str">
        <f t="shared" si="31"/>
        <v>m²</v>
      </c>
      <c r="X65" s="166">
        <f t="shared" si="32"/>
        <v>153</v>
      </c>
    </row>
    <row r="66" spans="1:24">
      <c r="A66" s="144">
        <v>36</v>
      </c>
      <c r="B66" s="165"/>
      <c r="C66" s="151" t="s">
        <v>304</v>
      </c>
      <c r="D66" s="111" t="s">
        <v>72</v>
      </c>
      <c r="E66" s="157">
        <v>153</v>
      </c>
      <c r="F66" s="23"/>
      <c r="G66" s="23"/>
      <c r="H66" s="23">
        <f t="shared" si="21"/>
        <v>0</v>
      </c>
      <c r="I66" s="23"/>
      <c r="J66" s="23"/>
      <c r="K66" s="24">
        <f t="shared" si="22"/>
        <v>0</v>
      </c>
      <c r="L66" s="24">
        <f t="shared" si="23"/>
        <v>0</v>
      </c>
      <c r="M66" s="24">
        <f t="shared" si="24"/>
        <v>0</v>
      </c>
      <c r="N66" s="24">
        <f t="shared" si="25"/>
        <v>0</v>
      </c>
      <c r="O66" s="24">
        <f t="shared" si="26"/>
        <v>0</v>
      </c>
      <c r="P66" s="24">
        <f t="shared" si="27"/>
        <v>0</v>
      </c>
      <c r="T66" s="144">
        <f t="shared" si="28"/>
        <v>36</v>
      </c>
      <c r="U66" s="144">
        <f t="shared" si="29"/>
        <v>0</v>
      </c>
      <c r="V66" s="156" t="str">
        <f t="shared" si="30"/>
        <v xml:space="preserve">OSB 15 mm klājums grīdā </v>
      </c>
      <c r="W66" s="144" t="str">
        <f t="shared" si="31"/>
        <v>m²</v>
      </c>
      <c r="X66" s="166">
        <f t="shared" si="32"/>
        <v>153</v>
      </c>
    </row>
    <row r="67" spans="1:24">
      <c r="A67" s="144">
        <v>37</v>
      </c>
      <c r="B67" s="165"/>
      <c r="C67" s="151" t="s">
        <v>305</v>
      </c>
      <c r="D67" s="111" t="s">
        <v>72</v>
      </c>
      <c r="E67" s="157">
        <v>139.5</v>
      </c>
      <c r="F67" s="23"/>
      <c r="G67" s="23"/>
      <c r="H67" s="23">
        <f t="shared" si="21"/>
        <v>0</v>
      </c>
      <c r="I67" s="23"/>
      <c r="J67" s="23"/>
      <c r="K67" s="24">
        <f t="shared" si="22"/>
        <v>0</v>
      </c>
      <c r="L67" s="24">
        <f t="shared" si="23"/>
        <v>0</v>
      </c>
      <c r="M67" s="24">
        <f t="shared" si="24"/>
        <v>0</v>
      </c>
      <c r="N67" s="24">
        <f t="shared" si="25"/>
        <v>0</v>
      </c>
      <c r="O67" s="24">
        <f t="shared" si="26"/>
        <v>0</v>
      </c>
      <c r="P67" s="24">
        <f t="shared" si="27"/>
        <v>0</v>
      </c>
      <c r="T67" s="144">
        <f t="shared" si="28"/>
        <v>37</v>
      </c>
      <c r="U67" s="144">
        <f t="shared" si="29"/>
        <v>0</v>
      </c>
      <c r="V67" s="156" t="str">
        <f t="shared" si="30"/>
        <v>Dēļu grīdas slīpēšana, lakošana</v>
      </c>
      <c r="W67" s="144" t="str">
        <f t="shared" si="31"/>
        <v>m²</v>
      </c>
      <c r="X67" s="166">
        <f t="shared" si="32"/>
        <v>139.5</v>
      </c>
    </row>
    <row r="68" spans="1:24">
      <c r="A68" s="144">
        <v>38</v>
      </c>
      <c r="B68" s="165"/>
      <c r="C68" s="151" t="s">
        <v>306</v>
      </c>
      <c r="D68" s="111" t="s">
        <v>72</v>
      </c>
      <c r="E68" s="157">
        <v>4.4800000000000004</v>
      </c>
      <c r="F68" s="23"/>
      <c r="G68" s="23"/>
      <c r="H68" s="23">
        <f t="shared" si="21"/>
        <v>0</v>
      </c>
      <c r="I68" s="23"/>
      <c r="J68" s="23"/>
      <c r="K68" s="24">
        <f t="shared" si="22"/>
        <v>0</v>
      </c>
      <c r="L68" s="24">
        <f t="shared" si="23"/>
        <v>0</v>
      </c>
      <c r="M68" s="24">
        <f t="shared" si="24"/>
        <v>0</v>
      </c>
      <c r="N68" s="24">
        <f t="shared" si="25"/>
        <v>0</v>
      </c>
      <c r="O68" s="24">
        <f t="shared" si="26"/>
        <v>0</v>
      </c>
      <c r="P68" s="24">
        <f t="shared" si="27"/>
        <v>0</v>
      </c>
      <c r="T68" s="144">
        <f t="shared" si="28"/>
        <v>38</v>
      </c>
      <c r="U68" s="144">
        <f t="shared" si="29"/>
        <v>0</v>
      </c>
      <c r="V68" s="156" t="str">
        <f t="shared" si="30"/>
        <v>Grīdas flīzēšana</v>
      </c>
      <c r="W68" s="144" t="str">
        <f t="shared" si="31"/>
        <v>m²</v>
      </c>
      <c r="X68" s="166">
        <f t="shared" si="32"/>
        <v>4.4800000000000004</v>
      </c>
    </row>
    <row r="69" spans="1:24">
      <c r="A69" s="169"/>
      <c r="B69" s="170"/>
      <c r="C69" s="161" t="s">
        <v>307</v>
      </c>
      <c r="D69" s="162"/>
      <c r="E69" s="162"/>
      <c r="F69" s="163"/>
      <c r="G69" s="163"/>
      <c r="H69" s="163"/>
      <c r="I69" s="163"/>
      <c r="J69" s="163"/>
      <c r="K69" s="163"/>
      <c r="L69" s="163"/>
      <c r="M69" s="163"/>
      <c r="N69" s="163"/>
      <c r="O69" s="163"/>
      <c r="P69" s="163"/>
      <c r="T69" s="144">
        <f t="shared" si="28"/>
        <v>0</v>
      </c>
      <c r="U69" s="144">
        <f t="shared" si="29"/>
        <v>0</v>
      </c>
      <c r="V69" s="156" t="str">
        <f t="shared" si="30"/>
        <v>Apdares darbi</v>
      </c>
      <c r="W69" s="144">
        <f t="shared" si="31"/>
        <v>0</v>
      </c>
      <c r="X69" s="166">
        <f t="shared" si="32"/>
        <v>0</v>
      </c>
    </row>
    <row r="70" spans="1:24" ht="25.5">
      <c r="A70" s="144">
        <v>39</v>
      </c>
      <c r="B70" s="166"/>
      <c r="C70" s="152" t="s">
        <v>308</v>
      </c>
      <c r="D70" s="111" t="s">
        <v>72</v>
      </c>
      <c r="E70" s="157">
        <v>183.44</v>
      </c>
      <c r="F70" s="23"/>
      <c r="G70" s="23"/>
      <c r="H70" s="23">
        <f t="shared" ref="H70:H76" si="33">ROUND(F70*G70,2)</f>
        <v>0</v>
      </c>
      <c r="I70" s="23"/>
      <c r="J70" s="23"/>
      <c r="K70" s="24">
        <f t="shared" ref="K70:K76" si="34">H70+I70+J70</f>
        <v>0</v>
      </c>
      <c r="L70" s="24">
        <f t="shared" ref="L70:L76" si="35">ROUND(E70*F70,2)</f>
        <v>0</v>
      </c>
      <c r="M70" s="24">
        <f t="shared" ref="M70:M76" si="36">ROUND(E70*H70,2)</f>
        <v>0</v>
      </c>
      <c r="N70" s="24">
        <f t="shared" ref="N70:N76" si="37">ROUND(E70*I70,2)</f>
        <v>0</v>
      </c>
      <c r="O70" s="24">
        <f t="shared" ref="O70:O76" si="38">ROUND(E70*J70,2)</f>
        <v>0</v>
      </c>
      <c r="P70" s="24">
        <f t="shared" ref="P70:P76" si="39">M70+N70+O70</f>
        <v>0</v>
      </c>
      <c r="T70" s="144">
        <f t="shared" si="28"/>
        <v>39</v>
      </c>
      <c r="U70" s="144">
        <f t="shared" si="29"/>
        <v>0</v>
      </c>
      <c r="V70" s="156" t="str">
        <f t="shared" si="30"/>
        <v>Reģipša griestu špaktelēšana , sagatavošana krāsošanai</v>
      </c>
      <c r="W70" s="144" t="str">
        <f t="shared" si="31"/>
        <v>m²</v>
      </c>
      <c r="X70" s="166">
        <f t="shared" si="32"/>
        <v>183.44</v>
      </c>
    </row>
    <row r="71" spans="1:24">
      <c r="A71" s="144">
        <v>40</v>
      </c>
      <c r="B71" s="166"/>
      <c r="C71" s="151" t="s">
        <v>309</v>
      </c>
      <c r="D71" s="111" t="s">
        <v>72</v>
      </c>
      <c r="E71" s="157">
        <v>183.44</v>
      </c>
      <c r="F71" s="23"/>
      <c r="G71" s="23"/>
      <c r="H71" s="23">
        <f t="shared" si="33"/>
        <v>0</v>
      </c>
      <c r="I71" s="23"/>
      <c r="J71" s="23"/>
      <c r="K71" s="24">
        <f t="shared" si="34"/>
        <v>0</v>
      </c>
      <c r="L71" s="24">
        <f t="shared" si="35"/>
        <v>0</v>
      </c>
      <c r="M71" s="24">
        <f t="shared" si="36"/>
        <v>0</v>
      </c>
      <c r="N71" s="24">
        <f t="shared" si="37"/>
        <v>0</v>
      </c>
      <c r="O71" s="24">
        <f t="shared" si="38"/>
        <v>0</v>
      </c>
      <c r="P71" s="24">
        <f t="shared" si="39"/>
        <v>0</v>
      </c>
      <c r="T71" s="144">
        <f t="shared" si="28"/>
        <v>40</v>
      </c>
      <c r="U71" s="144">
        <f t="shared" si="29"/>
        <v>0</v>
      </c>
      <c r="V71" s="156" t="str">
        <f t="shared" si="30"/>
        <v>Reģipša griestu krāsošana</v>
      </c>
      <c r="W71" s="144" t="str">
        <f t="shared" si="31"/>
        <v>m²</v>
      </c>
      <c r="X71" s="166">
        <f t="shared" si="32"/>
        <v>183.44</v>
      </c>
    </row>
    <row r="72" spans="1:24">
      <c r="A72" s="144">
        <v>41</v>
      </c>
      <c r="B72" s="166"/>
      <c r="C72" s="152" t="s">
        <v>310</v>
      </c>
      <c r="D72" s="111" t="s">
        <v>72</v>
      </c>
      <c r="E72" s="157">
        <v>211.2</v>
      </c>
      <c r="F72" s="23"/>
      <c r="G72" s="23"/>
      <c r="H72" s="23">
        <f t="shared" si="33"/>
        <v>0</v>
      </c>
      <c r="I72" s="23"/>
      <c r="J72" s="23"/>
      <c r="K72" s="24">
        <f t="shared" si="34"/>
        <v>0</v>
      </c>
      <c r="L72" s="24">
        <f t="shared" si="35"/>
        <v>0</v>
      </c>
      <c r="M72" s="24">
        <f t="shared" si="36"/>
        <v>0</v>
      </c>
      <c r="N72" s="24">
        <f t="shared" si="37"/>
        <v>0</v>
      </c>
      <c r="O72" s="24">
        <f t="shared" si="38"/>
        <v>0</v>
      </c>
      <c r="P72" s="24">
        <f t="shared" si="39"/>
        <v>0</v>
      </c>
      <c r="T72" s="144">
        <f t="shared" si="28"/>
        <v>41</v>
      </c>
      <c r="U72" s="144">
        <f t="shared" si="29"/>
        <v>0</v>
      </c>
      <c r="V72" s="156" t="str">
        <f t="shared" si="30"/>
        <v>Finiera sienas iekšējā apdare</v>
      </c>
      <c r="W72" s="144" t="str">
        <f t="shared" si="31"/>
        <v>m²</v>
      </c>
      <c r="X72" s="166">
        <f t="shared" si="32"/>
        <v>211.2</v>
      </c>
    </row>
    <row r="73" spans="1:24" ht="25.5">
      <c r="A73" s="144">
        <v>42</v>
      </c>
      <c r="B73" s="165"/>
      <c r="C73" s="151" t="s">
        <v>311</v>
      </c>
      <c r="D73" s="111" t="s">
        <v>72</v>
      </c>
      <c r="E73" s="157">
        <v>45.85</v>
      </c>
      <c r="F73" s="23"/>
      <c r="G73" s="23"/>
      <c r="H73" s="23">
        <f t="shared" si="33"/>
        <v>0</v>
      </c>
      <c r="I73" s="23"/>
      <c r="J73" s="23"/>
      <c r="K73" s="24">
        <f t="shared" si="34"/>
        <v>0</v>
      </c>
      <c r="L73" s="24">
        <f t="shared" si="35"/>
        <v>0</v>
      </c>
      <c r="M73" s="24">
        <f t="shared" si="36"/>
        <v>0</v>
      </c>
      <c r="N73" s="24">
        <f t="shared" si="37"/>
        <v>0</v>
      </c>
      <c r="O73" s="24">
        <f t="shared" si="38"/>
        <v>0</v>
      </c>
      <c r="P73" s="24">
        <f t="shared" si="39"/>
        <v>0</v>
      </c>
      <c r="T73" s="144">
        <f t="shared" si="28"/>
        <v>42</v>
      </c>
      <c r="U73" s="144">
        <f t="shared" si="29"/>
        <v>0</v>
      </c>
      <c r="V73" s="156" t="str">
        <f t="shared" si="30"/>
        <v>Reģipša sienas špaktelēšana, sagatavošana krāsošanai</v>
      </c>
      <c r="W73" s="144" t="str">
        <f t="shared" si="31"/>
        <v>m²</v>
      </c>
      <c r="X73" s="166">
        <f t="shared" si="32"/>
        <v>45.85</v>
      </c>
    </row>
    <row r="74" spans="1:24">
      <c r="A74" s="144">
        <v>43</v>
      </c>
      <c r="B74" s="165"/>
      <c r="C74" s="151" t="s">
        <v>312</v>
      </c>
      <c r="D74" s="111" t="s">
        <v>72</v>
      </c>
      <c r="E74" s="157">
        <v>33.85</v>
      </c>
      <c r="F74" s="23"/>
      <c r="G74" s="23"/>
      <c r="H74" s="23">
        <f t="shared" si="33"/>
        <v>0</v>
      </c>
      <c r="I74" s="23"/>
      <c r="J74" s="23"/>
      <c r="K74" s="24">
        <f t="shared" si="34"/>
        <v>0</v>
      </c>
      <c r="L74" s="24">
        <f t="shared" si="35"/>
        <v>0</v>
      </c>
      <c r="M74" s="24">
        <f t="shared" si="36"/>
        <v>0</v>
      </c>
      <c r="N74" s="24">
        <f t="shared" si="37"/>
        <v>0</v>
      </c>
      <c r="O74" s="24">
        <f t="shared" si="38"/>
        <v>0</v>
      </c>
      <c r="P74" s="24">
        <f t="shared" si="39"/>
        <v>0</v>
      </c>
      <c r="T74" s="144">
        <f t="shared" si="28"/>
        <v>43</v>
      </c>
      <c r="U74" s="144">
        <f t="shared" si="29"/>
        <v>0</v>
      </c>
      <c r="V74" s="156" t="str">
        <f t="shared" si="30"/>
        <v>Reģipša sienas krāsošana</v>
      </c>
      <c r="W74" s="144" t="str">
        <f t="shared" si="31"/>
        <v>m²</v>
      </c>
      <c r="X74" s="166">
        <f t="shared" si="32"/>
        <v>33.85</v>
      </c>
    </row>
    <row r="75" spans="1:24">
      <c r="A75" s="144">
        <v>44</v>
      </c>
      <c r="B75" s="165"/>
      <c r="C75" s="151" t="s">
        <v>313</v>
      </c>
      <c r="D75" s="111" t="s">
        <v>72</v>
      </c>
      <c r="E75" s="157">
        <v>12</v>
      </c>
      <c r="F75" s="23"/>
      <c r="G75" s="23"/>
      <c r="H75" s="23">
        <f t="shared" si="33"/>
        <v>0</v>
      </c>
      <c r="I75" s="23"/>
      <c r="J75" s="23"/>
      <c r="K75" s="24">
        <f t="shared" si="34"/>
        <v>0</v>
      </c>
      <c r="L75" s="24">
        <f t="shared" si="35"/>
        <v>0</v>
      </c>
      <c r="M75" s="24">
        <f t="shared" si="36"/>
        <v>0</v>
      </c>
      <c r="N75" s="24">
        <f t="shared" si="37"/>
        <v>0</v>
      </c>
      <c r="O75" s="24">
        <f t="shared" si="38"/>
        <v>0</v>
      </c>
      <c r="P75" s="24">
        <f t="shared" si="39"/>
        <v>0</v>
      </c>
      <c r="T75" s="144">
        <f t="shared" si="28"/>
        <v>44</v>
      </c>
      <c r="U75" s="144">
        <f t="shared" si="29"/>
        <v>0</v>
      </c>
      <c r="V75" s="156" t="str">
        <f t="shared" si="30"/>
        <v>Sienu flīzēšana WC telpā</v>
      </c>
      <c r="W75" s="144" t="str">
        <f t="shared" si="31"/>
        <v>m²</v>
      </c>
      <c r="X75" s="166">
        <f t="shared" si="32"/>
        <v>12</v>
      </c>
    </row>
    <row r="76" spans="1:24">
      <c r="A76" s="144">
        <v>45</v>
      </c>
      <c r="B76" s="166"/>
      <c r="C76" s="151" t="s">
        <v>314</v>
      </c>
      <c r="D76" s="111" t="s">
        <v>72</v>
      </c>
      <c r="E76" s="157">
        <v>248.5</v>
      </c>
      <c r="F76" s="23"/>
      <c r="G76" s="23"/>
      <c r="H76" s="23">
        <f t="shared" si="33"/>
        <v>0</v>
      </c>
      <c r="I76" s="23"/>
      <c r="J76" s="23"/>
      <c r="K76" s="24">
        <f t="shared" si="34"/>
        <v>0</v>
      </c>
      <c r="L76" s="24">
        <f t="shared" si="35"/>
        <v>0</v>
      </c>
      <c r="M76" s="24">
        <f t="shared" si="36"/>
        <v>0</v>
      </c>
      <c r="N76" s="24">
        <f t="shared" si="37"/>
        <v>0</v>
      </c>
      <c r="O76" s="24">
        <f t="shared" si="38"/>
        <v>0</v>
      </c>
      <c r="P76" s="24">
        <f t="shared" si="39"/>
        <v>0</v>
      </c>
      <c r="T76" s="144">
        <f t="shared" ref="T76" si="40">A76</f>
        <v>45</v>
      </c>
      <c r="U76" s="144">
        <f t="shared" ref="U76" si="41">B76</f>
        <v>0</v>
      </c>
      <c r="V76" s="156" t="str">
        <f t="shared" ref="V76" si="42">C76</f>
        <v>Koka apdares dēļu krāsošana</v>
      </c>
      <c r="W76" s="144" t="str">
        <f t="shared" ref="W76" si="43">D76</f>
        <v>m²</v>
      </c>
      <c r="X76" s="166">
        <f t="shared" ref="X76" si="44">E76</f>
        <v>248.5</v>
      </c>
    </row>
    <row r="77" spans="1:24">
      <c r="A77" s="176"/>
      <c r="B77" s="176"/>
      <c r="C77" s="177" t="s">
        <v>197</v>
      </c>
      <c r="D77" s="178"/>
      <c r="E77" s="178"/>
      <c r="F77" s="179"/>
      <c r="G77" s="179"/>
      <c r="H77" s="179"/>
      <c r="I77" s="179"/>
      <c r="J77" s="179"/>
      <c r="K77" s="179"/>
      <c r="L77" s="179"/>
      <c r="M77" s="179"/>
      <c r="N77" s="179"/>
      <c r="O77" s="179"/>
      <c r="P77" s="179"/>
      <c r="T77" s="144">
        <f t="shared" si="28"/>
        <v>0</v>
      </c>
      <c r="U77" s="144">
        <f t="shared" si="29"/>
        <v>0</v>
      </c>
      <c r="V77" s="156" t="str">
        <f t="shared" si="30"/>
        <v>Iekārtas</v>
      </c>
      <c r="W77" s="144">
        <f t="shared" si="31"/>
        <v>0</v>
      </c>
      <c r="X77" s="166">
        <f t="shared" si="32"/>
        <v>0</v>
      </c>
    </row>
    <row r="78" spans="1:24" ht="51.75" thickBot="1">
      <c r="A78" s="182">
        <v>46</v>
      </c>
      <c r="B78" s="183"/>
      <c r="C78" s="184" t="s">
        <v>343</v>
      </c>
      <c r="D78" s="185" t="s">
        <v>69</v>
      </c>
      <c r="E78" s="186">
        <v>2</v>
      </c>
      <c r="F78" s="187"/>
      <c r="G78" s="187"/>
      <c r="H78" s="187">
        <f t="shared" ref="H78:H79" si="45">ROUND(F78*G78,2)</f>
        <v>0</v>
      </c>
      <c r="I78" s="187"/>
      <c r="J78" s="187"/>
      <c r="K78" s="188">
        <f t="shared" ref="K78:K79" si="46">H78+I78+J78</f>
        <v>0</v>
      </c>
      <c r="L78" s="188">
        <f t="shared" ref="L78:L79" si="47">ROUND(E78*F78,2)</f>
        <v>0</v>
      </c>
      <c r="M78" s="188">
        <f t="shared" ref="M78:M79" si="48">ROUND(E78*H78,2)</f>
        <v>0</v>
      </c>
      <c r="N78" s="188">
        <f t="shared" ref="N78:N79" si="49">ROUND(E78*I78,2)</f>
        <v>0</v>
      </c>
      <c r="O78" s="188">
        <f t="shared" ref="O78:O79" si="50">ROUND(E78*J78,2)</f>
        <v>0</v>
      </c>
      <c r="P78" s="188">
        <f t="shared" ref="P78:P79" si="51">M78+N78+O78</f>
        <v>0</v>
      </c>
      <c r="T78" s="144">
        <f t="shared" ref="T78:T79" si="52">A78</f>
        <v>46</v>
      </c>
      <c r="U78" s="144">
        <f t="shared" ref="U78:U79" si="53">B78</f>
        <v>0</v>
      </c>
      <c r="V78" s="156" t="str">
        <f t="shared" ref="V78:V79" si="54">C78</f>
        <v xml:space="preserve">Konvekcijas krāsns Jotul F263 ar oderētu dūmvadu (vai ekvivalents izstrādājums), izmaksa,montāža, iekļaujot visus nepieciešamos materiālus </v>
      </c>
      <c r="W78" s="144" t="str">
        <f t="shared" ref="W78:W79" si="55">D78</f>
        <v>kpl</v>
      </c>
      <c r="X78" s="166">
        <f t="shared" ref="X78:X79" si="56">E78</f>
        <v>2</v>
      </c>
    </row>
    <row r="79" spans="1:24" ht="26.25" thickTop="1">
      <c r="A79" s="189">
        <v>47</v>
      </c>
      <c r="B79" s="190"/>
      <c r="C79" s="191" t="s">
        <v>322</v>
      </c>
      <c r="D79" s="192" t="s">
        <v>214</v>
      </c>
      <c r="E79" s="193">
        <v>1</v>
      </c>
      <c r="F79" s="180"/>
      <c r="G79" s="180"/>
      <c r="H79" s="180">
        <f t="shared" si="45"/>
        <v>0</v>
      </c>
      <c r="I79" s="180"/>
      <c r="J79" s="180"/>
      <c r="K79" s="181">
        <f t="shared" si="46"/>
        <v>0</v>
      </c>
      <c r="L79" s="181">
        <f t="shared" si="47"/>
        <v>0</v>
      </c>
      <c r="M79" s="181">
        <f t="shared" si="48"/>
        <v>0</v>
      </c>
      <c r="N79" s="181">
        <f t="shared" si="49"/>
        <v>0</v>
      </c>
      <c r="O79" s="181">
        <f t="shared" si="50"/>
        <v>0</v>
      </c>
      <c r="P79" s="181">
        <f t="shared" si="51"/>
        <v>0</v>
      </c>
      <c r="T79" s="144">
        <f t="shared" si="52"/>
        <v>47</v>
      </c>
      <c r="U79" s="144">
        <f t="shared" si="53"/>
        <v>0</v>
      </c>
      <c r="V79" s="156" t="str">
        <f t="shared" si="54"/>
        <v>ēkas un inženierbūvju novietojuma izpildmērījuma plāna pasūtīšana</v>
      </c>
      <c r="W79" s="144" t="str">
        <f t="shared" si="55"/>
        <v>gb</v>
      </c>
      <c r="X79" s="166">
        <f t="shared" si="56"/>
        <v>1</v>
      </c>
    </row>
    <row r="80" spans="1:24" ht="26.25" thickBot="1">
      <c r="A80" s="189">
        <v>48</v>
      </c>
      <c r="B80" s="190"/>
      <c r="C80" s="191" t="s">
        <v>323</v>
      </c>
      <c r="D80" s="192" t="s">
        <v>214</v>
      </c>
      <c r="E80" s="193">
        <v>1</v>
      </c>
      <c r="F80" s="180"/>
      <c r="G80" s="180"/>
      <c r="H80" s="180">
        <f t="shared" si="21"/>
        <v>0</v>
      </c>
      <c r="I80" s="180"/>
      <c r="J80" s="180"/>
      <c r="K80" s="181">
        <f t="shared" si="22"/>
        <v>0</v>
      </c>
      <c r="L80" s="181">
        <f t="shared" si="23"/>
        <v>0</v>
      </c>
      <c r="M80" s="181">
        <f t="shared" si="24"/>
        <v>0</v>
      </c>
      <c r="N80" s="181">
        <f t="shared" si="25"/>
        <v>0</v>
      </c>
      <c r="O80" s="181">
        <f t="shared" si="26"/>
        <v>0</v>
      </c>
      <c r="P80" s="181">
        <f t="shared" si="27"/>
        <v>0</v>
      </c>
      <c r="T80" s="144">
        <f t="shared" si="28"/>
        <v>48</v>
      </c>
      <c r="U80" s="144">
        <f t="shared" si="29"/>
        <v>0</v>
      </c>
      <c r="V80" s="156" t="str">
        <f t="shared" si="30"/>
        <v>ēkas kadastrālās uzmērījuma lietas (arī digitālā formā) pasūtīšana pēc būvdarbu pabeigšanas</v>
      </c>
      <c r="W80" s="144" t="str">
        <f t="shared" si="31"/>
        <v>gb</v>
      </c>
      <c r="X80" s="166">
        <f t="shared" si="32"/>
        <v>1</v>
      </c>
    </row>
    <row r="81" spans="1:236" ht="30" customHeight="1" thickBot="1">
      <c r="A81" s="249" t="s">
        <v>52</v>
      </c>
      <c r="B81" s="250"/>
      <c r="C81" s="250"/>
      <c r="D81" s="250"/>
      <c r="E81" s="250"/>
      <c r="F81" s="250"/>
      <c r="G81" s="250"/>
      <c r="H81" s="250"/>
      <c r="I81" s="250"/>
      <c r="J81" s="250"/>
      <c r="K81" s="250"/>
      <c r="L81" s="60">
        <f>SUM(L16:L80)</f>
        <v>0</v>
      </c>
      <c r="M81" s="60">
        <f>SUM(M16:M80)</f>
        <v>0</v>
      </c>
      <c r="N81" s="60">
        <f>SUM(N16:N80)</f>
        <v>0</v>
      </c>
      <c r="O81" s="60">
        <f>SUM(O16:O80)</f>
        <v>0</v>
      </c>
      <c r="P81" s="60">
        <f>SUM(P16:P80)</f>
        <v>0</v>
      </c>
      <c r="Q81" s="10"/>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row>
    <row r="82" spans="1:236" ht="12.75" customHeight="1">
      <c r="A82" s="58"/>
      <c r="B82" s="58"/>
      <c r="C82" s="58"/>
      <c r="D82" s="58"/>
      <c r="E82" s="58"/>
      <c r="F82" s="58"/>
      <c r="G82" s="58"/>
      <c r="H82" s="58"/>
      <c r="I82" s="58"/>
      <c r="J82" s="58"/>
      <c r="K82" s="58"/>
      <c r="L82" s="59"/>
      <c r="M82" s="59"/>
      <c r="N82" s="59"/>
      <c r="O82" s="59"/>
      <c r="P82" s="59"/>
      <c r="Q82" s="10"/>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row>
    <row r="83" spans="1:236" ht="22.5" customHeight="1">
      <c r="A83" s="145" t="s">
        <v>53</v>
      </c>
      <c r="B83" s="58"/>
      <c r="C83" s="58"/>
      <c r="D83" s="58"/>
      <c r="E83" s="58"/>
      <c r="F83" s="58"/>
      <c r="G83" s="58"/>
      <c r="H83" s="58"/>
      <c r="I83" s="58"/>
      <c r="J83" s="58"/>
      <c r="K83" s="58"/>
      <c r="L83" s="59"/>
      <c r="M83" s="59"/>
      <c r="N83" s="59"/>
      <c r="O83" s="59"/>
      <c r="P83" s="59"/>
      <c r="Q83" s="10"/>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row>
    <row r="84" spans="1:236">
      <c r="A84" s="3"/>
      <c r="B84" s="26"/>
      <c r="C84" s="27"/>
      <c r="D84" s="28"/>
      <c r="E84" s="25"/>
      <c r="F84" s="29"/>
      <c r="G84" s="30"/>
      <c r="H84" s="30"/>
      <c r="I84" s="30"/>
      <c r="J84" s="30"/>
      <c r="K84" s="31"/>
      <c r="L84" s="31"/>
      <c r="M84" s="31"/>
      <c r="N84" s="31"/>
      <c r="O84" s="32"/>
      <c r="P84" s="32"/>
      <c r="Q84" s="12"/>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row>
    <row r="85" spans="1:236">
      <c r="A85" s="26"/>
      <c r="B85" s="26"/>
      <c r="C85" s="27"/>
      <c r="D85" s="28"/>
      <c r="E85" s="25"/>
      <c r="F85" s="29"/>
      <c r="G85" s="30"/>
      <c r="H85" s="30"/>
      <c r="I85" s="30"/>
      <c r="J85" s="30"/>
      <c r="K85" s="31"/>
      <c r="L85" s="31"/>
      <c r="M85" s="31"/>
      <c r="N85" s="31"/>
      <c r="O85" s="32"/>
      <c r="P85" s="32"/>
      <c r="Q85" s="12"/>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row>
    <row r="86" spans="1:236" ht="13.5">
      <c r="B86" s="61"/>
      <c r="C86" s="71" t="s">
        <v>6</v>
      </c>
      <c r="D86" s="222">
        <f>KOPTĀME!B24</f>
        <v>0</v>
      </c>
      <c r="E86" s="222"/>
      <c r="F86" s="222"/>
      <c r="G86" s="222"/>
      <c r="H86" s="222"/>
      <c r="I86" s="222"/>
      <c r="J86" s="222"/>
      <c r="K86" s="222"/>
      <c r="L86" s="222"/>
      <c r="M86" s="222"/>
      <c r="N86" s="222"/>
      <c r="O86" s="222"/>
      <c r="P86" s="222"/>
    </row>
    <row r="87" spans="1:236" ht="10.5" customHeight="1">
      <c r="B87" s="61"/>
      <c r="C87" s="72"/>
      <c r="D87" s="200" t="s">
        <v>7</v>
      </c>
      <c r="E87" s="200"/>
      <c r="F87" s="200"/>
      <c r="G87" s="200"/>
      <c r="H87" s="200"/>
      <c r="I87" s="200"/>
      <c r="J87" s="200"/>
      <c r="K87" s="200"/>
      <c r="L87" s="200"/>
      <c r="M87" s="200"/>
      <c r="N87" s="200"/>
      <c r="O87" s="200"/>
      <c r="P87" s="200"/>
    </row>
    <row r="88" spans="1:236" s="6" customFormat="1" ht="10.5" customHeight="1">
      <c r="A88" s="4"/>
      <c r="B88" s="61"/>
      <c r="C88" s="72"/>
      <c r="D88" s="168"/>
      <c r="E88" s="168"/>
      <c r="F88" s="168"/>
      <c r="G88" s="168"/>
      <c r="H88" s="168"/>
      <c r="I88" s="168"/>
      <c r="J88" s="168"/>
      <c r="K88" s="168"/>
      <c r="L88" s="168"/>
      <c r="M88" s="168"/>
      <c r="N88" s="168"/>
      <c r="O88" s="168"/>
      <c r="P88" s="168"/>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row>
    <row r="89" spans="1:236" s="6" customFormat="1" ht="15">
      <c r="A89" s="4"/>
      <c r="B89" s="61"/>
      <c r="C89" s="100" t="s">
        <v>39</v>
      </c>
      <c r="D89" s="265">
        <f>KOPTĀME!B29</f>
        <v>0</v>
      </c>
      <c r="E89" s="265"/>
      <c r="F89" s="265"/>
      <c r="G89" s="146"/>
      <c r="H89" s="146"/>
      <c r="I89" s="146"/>
      <c r="J89" s="146"/>
      <c r="K89" s="146"/>
      <c r="L89" s="146"/>
      <c r="M89" s="147"/>
      <c r="N89" s="148"/>
      <c r="O89" s="2"/>
      <c r="P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row>
    <row r="90" spans="1:236" s="6" customFormat="1" ht="14.25">
      <c r="A90" s="4"/>
      <c r="B90" s="61"/>
      <c r="C90" s="76"/>
      <c r="D90" s="77"/>
      <c r="E90" s="76"/>
      <c r="F90" s="65"/>
      <c r="G90" s="149"/>
      <c r="H90" s="149"/>
      <c r="I90" s="149"/>
      <c r="J90" s="149"/>
      <c r="K90" s="149"/>
      <c r="L90" s="149"/>
      <c r="M90" s="149"/>
      <c r="N90" s="150"/>
      <c r="O90" s="2"/>
      <c r="P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row>
    <row r="91" spans="1:236" s="6" customFormat="1" ht="13.5">
      <c r="A91" s="4"/>
      <c r="B91" s="61"/>
      <c r="C91" s="71" t="s">
        <v>12</v>
      </c>
      <c r="D91" s="219">
        <f>Kopsav.!C36</f>
        <v>0</v>
      </c>
      <c r="E91" s="219"/>
      <c r="F91" s="219"/>
      <c r="G91" s="219"/>
      <c r="H91" s="219"/>
      <c r="I91" s="219"/>
      <c r="J91" s="219"/>
      <c r="K91" s="219"/>
      <c r="L91" s="219"/>
      <c r="M91" s="219"/>
      <c r="N91" s="219"/>
      <c r="O91" s="219"/>
      <c r="P91" s="219"/>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row>
    <row r="92" spans="1:236" s="6" customFormat="1">
      <c r="A92" s="4"/>
      <c r="B92" s="61"/>
      <c r="C92" s="72"/>
      <c r="D92" s="200" t="s">
        <v>7</v>
      </c>
      <c r="E92" s="200"/>
      <c r="F92" s="200"/>
      <c r="G92" s="200"/>
      <c r="H92" s="200"/>
      <c r="I92" s="200"/>
      <c r="J92" s="200"/>
      <c r="K92" s="200"/>
      <c r="L92" s="200"/>
      <c r="M92" s="200"/>
      <c r="N92" s="200"/>
      <c r="O92" s="200"/>
      <c r="P92" s="200"/>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row>
    <row r="93" spans="1:236" s="6" customFormat="1" ht="9" customHeight="1">
      <c r="A93" s="4"/>
      <c r="B93" s="4"/>
      <c r="C93" s="72"/>
      <c r="D93" s="201"/>
      <c r="E93" s="201"/>
      <c r="F93" s="201"/>
      <c r="G93" s="33"/>
      <c r="H93" s="33"/>
      <c r="I93" s="33"/>
      <c r="J93" s="33"/>
      <c r="K93" s="2"/>
      <c r="L93" s="3"/>
      <c r="M93" s="3"/>
      <c r="N93" s="3"/>
      <c r="O93" s="3"/>
      <c r="P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row>
    <row r="94" spans="1:236" s="6" customFormat="1" ht="13.5">
      <c r="A94" s="4"/>
      <c r="B94" s="4"/>
      <c r="C94" s="75" t="s">
        <v>8</v>
      </c>
      <c r="D94" s="101">
        <f>KOPTĀME!B27</f>
        <v>0</v>
      </c>
      <c r="E94" s="101"/>
      <c r="F94" s="72"/>
      <c r="G94" s="33"/>
      <c r="H94" s="33"/>
      <c r="K94" s="3"/>
      <c r="L94" s="3"/>
      <c r="M94" s="3"/>
      <c r="N94" s="3"/>
      <c r="O94" s="3"/>
      <c r="P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row>
  </sheetData>
  <sheetProtection algorithmName="SHA-512" hashValue="2J82VOKwdnpztiCVbl6xE/lYrHpCASDpf0WPcMweD5PIHmnOHEDEThP87wTl3q8iXhRZoD4wW4lpPUFHQwxcPg==" saltValue="hbtJK1nik4QogM7E8wdPiQ==" spinCount="100000" sheet="1" formatCells="0" formatColumns="0" formatRows="0" insertColumns="0" insertRows="0" insertHyperlinks="0" deleteColumns="0" deleteRows="0" selectLockedCells="1" sort="0" autoFilter="0" pivotTables="0"/>
  <autoFilter ref="A15:IB81"/>
  <mergeCells count="22">
    <mergeCell ref="D93:F93"/>
    <mergeCell ref="T14:T15"/>
    <mergeCell ref="U14:U15"/>
    <mergeCell ref="V14:V15"/>
    <mergeCell ref="W14:W15"/>
    <mergeCell ref="D86:P86"/>
    <mergeCell ref="D87:P87"/>
    <mergeCell ref="D89:F89"/>
    <mergeCell ref="D91:P91"/>
    <mergeCell ref="D92:P92"/>
    <mergeCell ref="X14:X15"/>
    <mergeCell ref="A81:K81"/>
    <mergeCell ref="A6:P6"/>
    <mergeCell ref="N11:O11"/>
    <mergeCell ref="N12:O12"/>
    <mergeCell ref="A14:A15"/>
    <mergeCell ref="B14:B15"/>
    <mergeCell ref="C14:C15"/>
    <mergeCell ref="D14:D15"/>
    <mergeCell ref="E14:E15"/>
    <mergeCell ref="F14:K14"/>
    <mergeCell ref="L14:P14"/>
  </mergeCells>
  <pageMargins left="0.70866141732283472" right="0.70866141732283472" top="0.74803149606299213" bottom="0.74803149606299213" header="0.31496062992125984" footer="0.31496062992125984"/>
  <pageSetup paperSize="9" scale="77" fitToHeight="0" orientation="landscape" r:id="rId1"/>
  <headerFooter>
    <oddFooter>&amp;C&amp;"time,Italic"&amp;10&amp;P /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B40"/>
  <sheetViews>
    <sheetView view="pageBreakPreview" zoomScaleNormal="100" zoomScaleSheetLayoutView="100" workbookViewId="0">
      <selection activeCell="G21" sqref="G21"/>
    </sheetView>
  </sheetViews>
  <sheetFormatPr defaultRowHeight="12.75"/>
  <cols>
    <col min="1" max="1" width="6.28515625" style="4" customWidth="1"/>
    <col min="2" max="2" width="2.5703125" style="4" customWidth="1"/>
    <col min="3" max="3" width="37" style="34" customWidth="1"/>
    <col min="4" max="4" width="9.5703125" style="35" customWidth="1"/>
    <col min="5" max="5" width="9.5703125" style="36" customWidth="1"/>
    <col min="6" max="6" width="6.7109375" style="6" customWidth="1"/>
    <col min="7" max="7" width="8.28515625" style="6" customWidth="1"/>
    <col min="8" max="8" width="7.28515625" style="6" customWidth="1"/>
    <col min="9" max="9" width="8.42578125" style="6" customWidth="1"/>
    <col min="10" max="10" width="9.28515625" style="6" customWidth="1"/>
    <col min="11" max="11" width="8.28515625" style="3" customWidth="1"/>
    <col min="12" max="15" width="11.140625" style="3" customWidth="1"/>
    <col min="16" max="16" width="11.7109375" style="3" customWidth="1"/>
    <col min="17" max="17" width="10.28515625" style="6" customWidth="1"/>
    <col min="18" max="20" width="9.140625" style="3"/>
    <col min="21" max="21" width="9.5703125" style="3" customWidth="1"/>
    <col min="22" max="22" width="41.42578125" style="3" customWidth="1"/>
    <col min="23" max="236" width="9.140625" style="3"/>
    <col min="237" max="237" width="4" style="3" customWidth="1"/>
    <col min="238" max="238" width="31.42578125" style="3" customWidth="1"/>
    <col min="239" max="239" width="5.7109375" style="3" customWidth="1"/>
    <col min="240" max="240" width="8.42578125" style="3" customWidth="1"/>
    <col min="241" max="241" width="6.140625" style="3" customWidth="1"/>
    <col min="242" max="242" width="6.5703125" style="3" customWidth="1"/>
    <col min="243" max="243" width="7.28515625" style="3" customWidth="1"/>
    <col min="244" max="244" width="8.28515625" style="3" customWidth="1"/>
    <col min="245" max="245" width="7.28515625" style="3" customWidth="1"/>
    <col min="246" max="246" width="6.7109375" style="3" customWidth="1"/>
    <col min="247" max="247" width="11.140625" style="3" customWidth="1"/>
    <col min="248" max="248" width="9.5703125" style="3" customWidth="1"/>
    <col min="249" max="250" width="11.140625" style="3" customWidth="1"/>
    <col min="251" max="251" width="8.85546875" style="3" customWidth="1"/>
    <col min="252" max="492" width="9.140625" style="3"/>
    <col min="493" max="493" width="4" style="3" customWidth="1"/>
    <col min="494" max="494" width="31.42578125" style="3" customWidth="1"/>
    <col min="495" max="495" width="5.7109375" style="3" customWidth="1"/>
    <col min="496" max="496" width="8.42578125" style="3" customWidth="1"/>
    <col min="497" max="497" width="6.140625" style="3" customWidth="1"/>
    <col min="498" max="498" width="6.5703125" style="3" customWidth="1"/>
    <col min="499" max="499" width="7.28515625" style="3" customWidth="1"/>
    <col min="500" max="500" width="8.28515625" style="3" customWidth="1"/>
    <col min="501" max="501" width="7.28515625" style="3" customWidth="1"/>
    <col min="502" max="502" width="6.7109375" style="3" customWidth="1"/>
    <col min="503" max="503" width="11.140625" style="3" customWidth="1"/>
    <col min="504" max="504" width="9.5703125" style="3" customWidth="1"/>
    <col min="505" max="506" width="11.140625" style="3" customWidth="1"/>
    <col min="507" max="507" width="8.85546875" style="3" customWidth="1"/>
    <col min="508" max="748" width="9.140625" style="3"/>
    <col min="749" max="749" width="4" style="3" customWidth="1"/>
    <col min="750" max="750" width="31.42578125" style="3" customWidth="1"/>
    <col min="751" max="751" width="5.7109375" style="3" customWidth="1"/>
    <col min="752" max="752" width="8.42578125" style="3" customWidth="1"/>
    <col min="753" max="753" width="6.140625" style="3" customWidth="1"/>
    <col min="754" max="754" width="6.5703125" style="3" customWidth="1"/>
    <col min="755" max="755" width="7.28515625" style="3" customWidth="1"/>
    <col min="756" max="756" width="8.28515625" style="3" customWidth="1"/>
    <col min="757" max="757" width="7.28515625" style="3" customWidth="1"/>
    <col min="758" max="758" width="6.7109375" style="3" customWidth="1"/>
    <col min="759" max="759" width="11.140625" style="3" customWidth="1"/>
    <col min="760" max="760" width="9.5703125" style="3" customWidth="1"/>
    <col min="761" max="762" width="11.140625" style="3" customWidth="1"/>
    <col min="763" max="763" width="8.85546875" style="3" customWidth="1"/>
    <col min="764" max="1004" width="9.140625" style="3"/>
    <col min="1005" max="1005" width="4" style="3" customWidth="1"/>
    <col min="1006" max="1006" width="31.42578125" style="3" customWidth="1"/>
    <col min="1007" max="1007" width="5.7109375" style="3" customWidth="1"/>
    <col min="1008" max="1008" width="8.42578125" style="3" customWidth="1"/>
    <col min="1009" max="1009" width="6.140625" style="3" customWidth="1"/>
    <col min="1010" max="1010" width="6.5703125" style="3" customWidth="1"/>
    <col min="1011" max="1011" width="7.28515625" style="3" customWidth="1"/>
    <col min="1012" max="1012" width="8.28515625" style="3" customWidth="1"/>
    <col min="1013" max="1013" width="7.28515625" style="3" customWidth="1"/>
    <col min="1014" max="1014" width="6.7109375" style="3" customWidth="1"/>
    <col min="1015" max="1015" width="11.140625" style="3" customWidth="1"/>
    <col min="1016" max="1016" width="9.5703125" style="3" customWidth="1"/>
    <col min="1017" max="1018" width="11.140625" style="3" customWidth="1"/>
    <col min="1019" max="1019" width="8.85546875" style="3" customWidth="1"/>
    <col min="1020" max="1260" width="9.140625" style="3"/>
    <col min="1261" max="1261" width="4" style="3" customWidth="1"/>
    <col min="1262" max="1262" width="31.42578125" style="3" customWidth="1"/>
    <col min="1263" max="1263" width="5.7109375" style="3" customWidth="1"/>
    <col min="1264" max="1264" width="8.42578125" style="3" customWidth="1"/>
    <col min="1265" max="1265" width="6.140625" style="3" customWidth="1"/>
    <col min="1266" max="1266" width="6.5703125" style="3" customWidth="1"/>
    <col min="1267" max="1267" width="7.28515625" style="3" customWidth="1"/>
    <col min="1268" max="1268" width="8.28515625" style="3" customWidth="1"/>
    <col min="1269" max="1269" width="7.28515625" style="3" customWidth="1"/>
    <col min="1270" max="1270" width="6.7109375" style="3" customWidth="1"/>
    <col min="1271" max="1271" width="11.140625" style="3" customWidth="1"/>
    <col min="1272" max="1272" width="9.5703125" style="3" customWidth="1"/>
    <col min="1273" max="1274" width="11.140625" style="3" customWidth="1"/>
    <col min="1275" max="1275" width="8.85546875" style="3" customWidth="1"/>
    <col min="1276" max="1516" width="9.140625" style="3"/>
    <col min="1517" max="1517" width="4" style="3" customWidth="1"/>
    <col min="1518" max="1518" width="31.42578125" style="3" customWidth="1"/>
    <col min="1519" max="1519" width="5.7109375" style="3" customWidth="1"/>
    <col min="1520" max="1520" width="8.42578125" style="3" customWidth="1"/>
    <col min="1521" max="1521" width="6.140625" style="3" customWidth="1"/>
    <col min="1522" max="1522" width="6.5703125" style="3" customWidth="1"/>
    <col min="1523" max="1523" width="7.28515625" style="3" customWidth="1"/>
    <col min="1524" max="1524" width="8.28515625" style="3" customWidth="1"/>
    <col min="1525" max="1525" width="7.28515625" style="3" customWidth="1"/>
    <col min="1526" max="1526" width="6.7109375" style="3" customWidth="1"/>
    <col min="1527" max="1527" width="11.140625" style="3" customWidth="1"/>
    <col min="1528" max="1528" width="9.5703125" style="3" customWidth="1"/>
    <col min="1529" max="1530" width="11.140625" style="3" customWidth="1"/>
    <col min="1531" max="1531" width="8.85546875" style="3" customWidth="1"/>
    <col min="1532" max="1772" width="9.140625" style="3"/>
    <col min="1773" max="1773" width="4" style="3" customWidth="1"/>
    <col min="1774" max="1774" width="31.42578125" style="3" customWidth="1"/>
    <col min="1775" max="1775" width="5.7109375" style="3" customWidth="1"/>
    <col min="1776" max="1776" width="8.42578125" style="3" customWidth="1"/>
    <col min="1777" max="1777" width="6.140625" style="3" customWidth="1"/>
    <col min="1778" max="1778" width="6.5703125" style="3" customWidth="1"/>
    <col min="1779" max="1779" width="7.28515625" style="3" customWidth="1"/>
    <col min="1780" max="1780" width="8.28515625" style="3" customWidth="1"/>
    <col min="1781" max="1781" width="7.28515625" style="3" customWidth="1"/>
    <col min="1782" max="1782" width="6.7109375" style="3" customWidth="1"/>
    <col min="1783" max="1783" width="11.140625" style="3" customWidth="1"/>
    <col min="1784" max="1784" width="9.5703125" style="3" customWidth="1"/>
    <col min="1785" max="1786" width="11.140625" style="3" customWidth="1"/>
    <col min="1787" max="1787" width="8.85546875" style="3" customWidth="1"/>
    <col min="1788" max="2028" width="9.140625" style="3"/>
    <col min="2029" max="2029" width="4" style="3" customWidth="1"/>
    <col min="2030" max="2030" width="31.42578125" style="3" customWidth="1"/>
    <col min="2031" max="2031" width="5.7109375" style="3" customWidth="1"/>
    <col min="2032" max="2032" width="8.42578125" style="3" customWidth="1"/>
    <col min="2033" max="2033" width="6.140625" style="3" customWidth="1"/>
    <col min="2034" max="2034" width="6.5703125" style="3" customWidth="1"/>
    <col min="2035" max="2035" width="7.28515625" style="3" customWidth="1"/>
    <col min="2036" max="2036" width="8.28515625" style="3" customWidth="1"/>
    <col min="2037" max="2037" width="7.28515625" style="3" customWidth="1"/>
    <col min="2038" max="2038" width="6.7109375" style="3" customWidth="1"/>
    <col min="2039" max="2039" width="11.140625" style="3" customWidth="1"/>
    <col min="2040" max="2040" width="9.5703125" style="3" customWidth="1"/>
    <col min="2041" max="2042" width="11.140625" style="3" customWidth="1"/>
    <col min="2043" max="2043" width="8.85546875" style="3" customWidth="1"/>
    <col min="2044" max="2284" width="9.140625" style="3"/>
    <col min="2285" max="2285" width="4" style="3" customWidth="1"/>
    <col min="2286" max="2286" width="31.42578125" style="3" customWidth="1"/>
    <col min="2287" max="2287" width="5.7109375" style="3" customWidth="1"/>
    <col min="2288" max="2288" width="8.42578125" style="3" customWidth="1"/>
    <col min="2289" max="2289" width="6.140625" style="3" customWidth="1"/>
    <col min="2290" max="2290" width="6.5703125" style="3" customWidth="1"/>
    <col min="2291" max="2291" width="7.28515625" style="3" customWidth="1"/>
    <col min="2292" max="2292" width="8.28515625" style="3" customWidth="1"/>
    <col min="2293" max="2293" width="7.28515625" style="3" customWidth="1"/>
    <col min="2294" max="2294" width="6.7109375" style="3" customWidth="1"/>
    <col min="2295" max="2295" width="11.140625" style="3" customWidth="1"/>
    <col min="2296" max="2296" width="9.5703125" style="3" customWidth="1"/>
    <col min="2297" max="2298" width="11.140625" style="3" customWidth="1"/>
    <col min="2299" max="2299" width="8.85546875" style="3" customWidth="1"/>
    <col min="2300" max="2540" width="9.140625" style="3"/>
    <col min="2541" max="2541" width="4" style="3" customWidth="1"/>
    <col min="2542" max="2542" width="31.42578125" style="3" customWidth="1"/>
    <col min="2543" max="2543" width="5.7109375" style="3" customWidth="1"/>
    <col min="2544" max="2544" width="8.42578125" style="3" customWidth="1"/>
    <col min="2545" max="2545" width="6.140625" style="3" customWidth="1"/>
    <col min="2546" max="2546" width="6.5703125" style="3" customWidth="1"/>
    <col min="2547" max="2547" width="7.28515625" style="3" customWidth="1"/>
    <col min="2548" max="2548" width="8.28515625" style="3" customWidth="1"/>
    <col min="2549" max="2549" width="7.28515625" style="3" customWidth="1"/>
    <col min="2550" max="2550" width="6.7109375" style="3" customWidth="1"/>
    <col min="2551" max="2551" width="11.140625" style="3" customWidth="1"/>
    <col min="2552" max="2552" width="9.5703125" style="3" customWidth="1"/>
    <col min="2553" max="2554" width="11.140625" style="3" customWidth="1"/>
    <col min="2555" max="2555" width="8.85546875" style="3" customWidth="1"/>
    <col min="2556" max="2796" width="9.140625" style="3"/>
    <col min="2797" max="2797" width="4" style="3" customWidth="1"/>
    <col min="2798" max="2798" width="31.42578125" style="3" customWidth="1"/>
    <col min="2799" max="2799" width="5.7109375" style="3" customWidth="1"/>
    <col min="2800" max="2800" width="8.42578125" style="3" customWidth="1"/>
    <col min="2801" max="2801" width="6.140625" style="3" customWidth="1"/>
    <col min="2802" max="2802" width="6.5703125" style="3" customWidth="1"/>
    <col min="2803" max="2803" width="7.28515625" style="3" customWidth="1"/>
    <col min="2804" max="2804" width="8.28515625" style="3" customWidth="1"/>
    <col min="2805" max="2805" width="7.28515625" style="3" customWidth="1"/>
    <col min="2806" max="2806" width="6.7109375" style="3" customWidth="1"/>
    <col min="2807" max="2807" width="11.140625" style="3" customWidth="1"/>
    <col min="2808" max="2808" width="9.5703125" style="3" customWidth="1"/>
    <col min="2809" max="2810" width="11.140625" style="3" customWidth="1"/>
    <col min="2811" max="2811" width="8.85546875" style="3" customWidth="1"/>
    <col min="2812" max="3052" width="9.140625" style="3"/>
    <col min="3053" max="3053" width="4" style="3" customWidth="1"/>
    <col min="3054" max="3054" width="31.42578125" style="3" customWidth="1"/>
    <col min="3055" max="3055" width="5.7109375" style="3" customWidth="1"/>
    <col min="3056" max="3056" width="8.42578125" style="3" customWidth="1"/>
    <col min="3057" max="3057" width="6.140625" style="3" customWidth="1"/>
    <col min="3058" max="3058" width="6.5703125" style="3" customWidth="1"/>
    <col min="3059" max="3059" width="7.28515625" style="3" customWidth="1"/>
    <col min="3060" max="3060" width="8.28515625" style="3" customWidth="1"/>
    <col min="3061" max="3061" width="7.28515625" style="3" customWidth="1"/>
    <col min="3062" max="3062" width="6.7109375" style="3" customWidth="1"/>
    <col min="3063" max="3063" width="11.140625" style="3" customWidth="1"/>
    <col min="3064" max="3064" width="9.5703125" style="3" customWidth="1"/>
    <col min="3065" max="3066" width="11.140625" style="3" customWidth="1"/>
    <col min="3067" max="3067" width="8.85546875" style="3" customWidth="1"/>
    <col min="3068" max="3308" width="9.140625" style="3"/>
    <col min="3309" max="3309" width="4" style="3" customWidth="1"/>
    <col min="3310" max="3310" width="31.42578125" style="3" customWidth="1"/>
    <col min="3311" max="3311" width="5.7109375" style="3" customWidth="1"/>
    <col min="3312" max="3312" width="8.42578125" style="3" customWidth="1"/>
    <col min="3313" max="3313" width="6.140625" style="3" customWidth="1"/>
    <col min="3314" max="3314" width="6.5703125" style="3" customWidth="1"/>
    <col min="3315" max="3315" width="7.28515625" style="3" customWidth="1"/>
    <col min="3316" max="3316" width="8.28515625" style="3" customWidth="1"/>
    <col min="3317" max="3317" width="7.28515625" style="3" customWidth="1"/>
    <col min="3318" max="3318" width="6.7109375" style="3" customWidth="1"/>
    <col min="3319" max="3319" width="11.140625" style="3" customWidth="1"/>
    <col min="3320" max="3320" width="9.5703125" style="3" customWidth="1"/>
    <col min="3321" max="3322" width="11.140625" style="3" customWidth="1"/>
    <col min="3323" max="3323" width="8.85546875" style="3" customWidth="1"/>
    <col min="3324" max="3564" width="9.140625" style="3"/>
    <col min="3565" max="3565" width="4" style="3" customWidth="1"/>
    <col min="3566" max="3566" width="31.42578125" style="3" customWidth="1"/>
    <col min="3567" max="3567" width="5.7109375" style="3" customWidth="1"/>
    <col min="3568" max="3568" width="8.42578125" style="3" customWidth="1"/>
    <col min="3569" max="3569" width="6.140625" style="3" customWidth="1"/>
    <col min="3570" max="3570" width="6.5703125" style="3" customWidth="1"/>
    <col min="3571" max="3571" width="7.28515625" style="3" customWidth="1"/>
    <col min="3572" max="3572" width="8.28515625" style="3" customWidth="1"/>
    <col min="3573" max="3573" width="7.28515625" style="3" customWidth="1"/>
    <col min="3574" max="3574" width="6.7109375" style="3" customWidth="1"/>
    <col min="3575" max="3575" width="11.140625" style="3" customWidth="1"/>
    <col min="3576" max="3576" width="9.5703125" style="3" customWidth="1"/>
    <col min="3577" max="3578" width="11.140625" style="3" customWidth="1"/>
    <col min="3579" max="3579" width="8.85546875" style="3" customWidth="1"/>
    <col min="3580" max="3820" width="9.140625" style="3"/>
    <col min="3821" max="3821" width="4" style="3" customWidth="1"/>
    <col min="3822" max="3822" width="31.42578125" style="3" customWidth="1"/>
    <col min="3823" max="3823" width="5.7109375" style="3" customWidth="1"/>
    <col min="3824" max="3824" width="8.42578125" style="3" customWidth="1"/>
    <col min="3825" max="3825" width="6.140625" style="3" customWidth="1"/>
    <col min="3826" max="3826" width="6.5703125" style="3" customWidth="1"/>
    <col min="3827" max="3827" width="7.28515625" style="3" customWidth="1"/>
    <col min="3828" max="3828" width="8.28515625" style="3" customWidth="1"/>
    <col min="3829" max="3829" width="7.28515625" style="3" customWidth="1"/>
    <col min="3830" max="3830" width="6.7109375" style="3" customWidth="1"/>
    <col min="3831" max="3831" width="11.140625" style="3" customWidth="1"/>
    <col min="3832" max="3832" width="9.5703125" style="3" customWidth="1"/>
    <col min="3833" max="3834" width="11.140625" style="3" customWidth="1"/>
    <col min="3835" max="3835" width="8.85546875" style="3" customWidth="1"/>
    <col min="3836" max="4076" width="9.140625" style="3"/>
    <col min="4077" max="4077" width="4" style="3" customWidth="1"/>
    <col min="4078" max="4078" width="31.42578125" style="3" customWidth="1"/>
    <col min="4079" max="4079" width="5.7109375" style="3" customWidth="1"/>
    <col min="4080" max="4080" width="8.42578125" style="3" customWidth="1"/>
    <col min="4081" max="4081" width="6.140625" style="3" customWidth="1"/>
    <col min="4082" max="4082" width="6.5703125" style="3" customWidth="1"/>
    <col min="4083" max="4083" width="7.28515625" style="3" customWidth="1"/>
    <col min="4084" max="4084" width="8.28515625" style="3" customWidth="1"/>
    <col min="4085" max="4085" width="7.28515625" style="3" customWidth="1"/>
    <col min="4086" max="4086" width="6.7109375" style="3" customWidth="1"/>
    <col min="4087" max="4087" width="11.140625" style="3" customWidth="1"/>
    <col min="4088" max="4088" width="9.5703125" style="3" customWidth="1"/>
    <col min="4089" max="4090" width="11.140625" style="3" customWidth="1"/>
    <col min="4091" max="4091" width="8.85546875" style="3" customWidth="1"/>
    <col min="4092" max="4332" width="9.140625" style="3"/>
    <col min="4333" max="4333" width="4" style="3" customWidth="1"/>
    <col min="4334" max="4334" width="31.42578125" style="3" customWidth="1"/>
    <col min="4335" max="4335" width="5.7109375" style="3" customWidth="1"/>
    <col min="4336" max="4336" width="8.42578125" style="3" customWidth="1"/>
    <col min="4337" max="4337" width="6.140625" style="3" customWidth="1"/>
    <col min="4338" max="4338" width="6.5703125" style="3" customWidth="1"/>
    <col min="4339" max="4339" width="7.28515625" style="3" customWidth="1"/>
    <col min="4340" max="4340" width="8.28515625" style="3" customWidth="1"/>
    <col min="4341" max="4341" width="7.28515625" style="3" customWidth="1"/>
    <col min="4342" max="4342" width="6.7109375" style="3" customWidth="1"/>
    <col min="4343" max="4343" width="11.140625" style="3" customWidth="1"/>
    <col min="4344" max="4344" width="9.5703125" style="3" customWidth="1"/>
    <col min="4345" max="4346" width="11.140625" style="3" customWidth="1"/>
    <col min="4347" max="4347" width="8.85546875" style="3" customWidth="1"/>
    <col min="4348" max="4588" width="9.140625" style="3"/>
    <col min="4589" max="4589" width="4" style="3" customWidth="1"/>
    <col min="4590" max="4590" width="31.42578125" style="3" customWidth="1"/>
    <col min="4591" max="4591" width="5.7109375" style="3" customWidth="1"/>
    <col min="4592" max="4592" width="8.42578125" style="3" customWidth="1"/>
    <col min="4593" max="4593" width="6.140625" style="3" customWidth="1"/>
    <col min="4594" max="4594" width="6.5703125" style="3" customWidth="1"/>
    <col min="4595" max="4595" width="7.28515625" style="3" customWidth="1"/>
    <col min="4596" max="4596" width="8.28515625" style="3" customWidth="1"/>
    <col min="4597" max="4597" width="7.28515625" style="3" customWidth="1"/>
    <col min="4598" max="4598" width="6.7109375" style="3" customWidth="1"/>
    <col min="4599" max="4599" width="11.140625" style="3" customWidth="1"/>
    <col min="4600" max="4600" width="9.5703125" style="3" customWidth="1"/>
    <col min="4601" max="4602" width="11.140625" style="3" customWidth="1"/>
    <col min="4603" max="4603" width="8.85546875" style="3" customWidth="1"/>
    <col min="4604" max="4844" width="9.140625" style="3"/>
    <col min="4845" max="4845" width="4" style="3" customWidth="1"/>
    <col min="4846" max="4846" width="31.42578125" style="3" customWidth="1"/>
    <col min="4847" max="4847" width="5.7109375" style="3" customWidth="1"/>
    <col min="4848" max="4848" width="8.42578125" style="3" customWidth="1"/>
    <col min="4849" max="4849" width="6.140625" style="3" customWidth="1"/>
    <col min="4850" max="4850" width="6.5703125" style="3" customWidth="1"/>
    <col min="4851" max="4851" width="7.28515625" style="3" customWidth="1"/>
    <col min="4852" max="4852" width="8.28515625" style="3" customWidth="1"/>
    <col min="4853" max="4853" width="7.28515625" style="3" customWidth="1"/>
    <col min="4854" max="4854" width="6.7109375" style="3" customWidth="1"/>
    <col min="4855" max="4855" width="11.140625" style="3" customWidth="1"/>
    <col min="4856" max="4856" width="9.5703125" style="3" customWidth="1"/>
    <col min="4857" max="4858" width="11.140625" style="3" customWidth="1"/>
    <col min="4859" max="4859" width="8.85546875" style="3" customWidth="1"/>
    <col min="4860" max="5100" width="9.140625" style="3"/>
    <col min="5101" max="5101" width="4" style="3" customWidth="1"/>
    <col min="5102" max="5102" width="31.42578125" style="3" customWidth="1"/>
    <col min="5103" max="5103" width="5.7109375" style="3" customWidth="1"/>
    <col min="5104" max="5104" width="8.42578125" style="3" customWidth="1"/>
    <col min="5105" max="5105" width="6.140625" style="3" customWidth="1"/>
    <col min="5106" max="5106" width="6.5703125" style="3" customWidth="1"/>
    <col min="5107" max="5107" width="7.28515625" style="3" customWidth="1"/>
    <col min="5108" max="5108" width="8.28515625" style="3" customWidth="1"/>
    <col min="5109" max="5109" width="7.28515625" style="3" customWidth="1"/>
    <col min="5110" max="5110" width="6.7109375" style="3" customWidth="1"/>
    <col min="5111" max="5111" width="11.140625" style="3" customWidth="1"/>
    <col min="5112" max="5112" width="9.5703125" style="3" customWidth="1"/>
    <col min="5113" max="5114" width="11.140625" style="3" customWidth="1"/>
    <col min="5115" max="5115" width="8.85546875" style="3" customWidth="1"/>
    <col min="5116" max="5356" width="9.140625" style="3"/>
    <col min="5357" max="5357" width="4" style="3" customWidth="1"/>
    <col min="5358" max="5358" width="31.42578125" style="3" customWidth="1"/>
    <col min="5359" max="5359" width="5.7109375" style="3" customWidth="1"/>
    <col min="5360" max="5360" width="8.42578125" style="3" customWidth="1"/>
    <col min="5361" max="5361" width="6.140625" style="3" customWidth="1"/>
    <col min="5362" max="5362" width="6.5703125" style="3" customWidth="1"/>
    <col min="5363" max="5363" width="7.28515625" style="3" customWidth="1"/>
    <col min="5364" max="5364" width="8.28515625" style="3" customWidth="1"/>
    <col min="5365" max="5365" width="7.28515625" style="3" customWidth="1"/>
    <col min="5366" max="5366" width="6.7109375" style="3" customWidth="1"/>
    <col min="5367" max="5367" width="11.140625" style="3" customWidth="1"/>
    <col min="5368" max="5368" width="9.5703125" style="3" customWidth="1"/>
    <col min="5369" max="5370" width="11.140625" style="3" customWidth="1"/>
    <col min="5371" max="5371" width="8.85546875" style="3" customWidth="1"/>
    <col min="5372" max="5612" width="9.140625" style="3"/>
    <col min="5613" max="5613" width="4" style="3" customWidth="1"/>
    <col min="5614" max="5614" width="31.42578125" style="3" customWidth="1"/>
    <col min="5615" max="5615" width="5.7109375" style="3" customWidth="1"/>
    <col min="5616" max="5616" width="8.42578125" style="3" customWidth="1"/>
    <col min="5617" max="5617" width="6.140625" style="3" customWidth="1"/>
    <col min="5618" max="5618" width="6.5703125" style="3" customWidth="1"/>
    <col min="5619" max="5619" width="7.28515625" style="3" customWidth="1"/>
    <col min="5620" max="5620" width="8.28515625" style="3" customWidth="1"/>
    <col min="5621" max="5621" width="7.28515625" style="3" customWidth="1"/>
    <col min="5622" max="5622" width="6.7109375" style="3" customWidth="1"/>
    <col min="5623" max="5623" width="11.140625" style="3" customWidth="1"/>
    <col min="5624" max="5624" width="9.5703125" style="3" customWidth="1"/>
    <col min="5625" max="5626" width="11.140625" style="3" customWidth="1"/>
    <col min="5627" max="5627" width="8.85546875" style="3" customWidth="1"/>
    <col min="5628" max="5868" width="9.140625" style="3"/>
    <col min="5869" max="5869" width="4" style="3" customWidth="1"/>
    <col min="5870" max="5870" width="31.42578125" style="3" customWidth="1"/>
    <col min="5871" max="5871" width="5.7109375" style="3" customWidth="1"/>
    <col min="5872" max="5872" width="8.42578125" style="3" customWidth="1"/>
    <col min="5873" max="5873" width="6.140625" style="3" customWidth="1"/>
    <col min="5874" max="5874" width="6.5703125" style="3" customWidth="1"/>
    <col min="5875" max="5875" width="7.28515625" style="3" customWidth="1"/>
    <col min="5876" max="5876" width="8.28515625" style="3" customWidth="1"/>
    <col min="5877" max="5877" width="7.28515625" style="3" customWidth="1"/>
    <col min="5878" max="5878" width="6.7109375" style="3" customWidth="1"/>
    <col min="5879" max="5879" width="11.140625" style="3" customWidth="1"/>
    <col min="5880" max="5880" width="9.5703125" style="3" customWidth="1"/>
    <col min="5881" max="5882" width="11.140625" style="3" customWidth="1"/>
    <col min="5883" max="5883" width="8.85546875" style="3" customWidth="1"/>
    <col min="5884" max="6124" width="9.140625" style="3"/>
    <col min="6125" max="6125" width="4" style="3" customWidth="1"/>
    <col min="6126" max="6126" width="31.42578125" style="3" customWidth="1"/>
    <col min="6127" max="6127" width="5.7109375" style="3" customWidth="1"/>
    <col min="6128" max="6128" width="8.42578125" style="3" customWidth="1"/>
    <col min="6129" max="6129" width="6.140625" style="3" customWidth="1"/>
    <col min="6130" max="6130" width="6.5703125" style="3" customWidth="1"/>
    <col min="6131" max="6131" width="7.28515625" style="3" customWidth="1"/>
    <col min="6132" max="6132" width="8.28515625" style="3" customWidth="1"/>
    <col min="6133" max="6133" width="7.28515625" style="3" customWidth="1"/>
    <col min="6134" max="6134" width="6.7109375" style="3" customWidth="1"/>
    <col min="6135" max="6135" width="11.140625" style="3" customWidth="1"/>
    <col min="6136" max="6136" width="9.5703125" style="3" customWidth="1"/>
    <col min="6137" max="6138" width="11.140625" style="3" customWidth="1"/>
    <col min="6139" max="6139" width="8.85546875" style="3" customWidth="1"/>
    <col min="6140" max="6380" width="9.140625" style="3"/>
    <col min="6381" max="6381" width="4" style="3" customWidth="1"/>
    <col min="6382" max="6382" width="31.42578125" style="3" customWidth="1"/>
    <col min="6383" max="6383" width="5.7109375" style="3" customWidth="1"/>
    <col min="6384" max="6384" width="8.42578125" style="3" customWidth="1"/>
    <col min="6385" max="6385" width="6.140625" style="3" customWidth="1"/>
    <col min="6386" max="6386" width="6.5703125" style="3" customWidth="1"/>
    <col min="6387" max="6387" width="7.28515625" style="3" customWidth="1"/>
    <col min="6388" max="6388" width="8.28515625" style="3" customWidth="1"/>
    <col min="6389" max="6389" width="7.28515625" style="3" customWidth="1"/>
    <col min="6390" max="6390" width="6.7109375" style="3" customWidth="1"/>
    <col min="6391" max="6391" width="11.140625" style="3" customWidth="1"/>
    <col min="6392" max="6392" width="9.5703125" style="3" customWidth="1"/>
    <col min="6393" max="6394" width="11.140625" style="3" customWidth="1"/>
    <col min="6395" max="6395" width="8.85546875" style="3" customWidth="1"/>
    <col min="6396" max="6636" width="9.140625" style="3"/>
    <col min="6637" max="6637" width="4" style="3" customWidth="1"/>
    <col min="6638" max="6638" width="31.42578125" style="3" customWidth="1"/>
    <col min="6639" max="6639" width="5.7109375" style="3" customWidth="1"/>
    <col min="6640" max="6640" width="8.42578125" style="3" customWidth="1"/>
    <col min="6641" max="6641" width="6.140625" style="3" customWidth="1"/>
    <col min="6642" max="6642" width="6.5703125" style="3" customWidth="1"/>
    <col min="6643" max="6643" width="7.28515625" style="3" customWidth="1"/>
    <col min="6644" max="6644" width="8.28515625" style="3" customWidth="1"/>
    <col min="6645" max="6645" width="7.28515625" style="3" customWidth="1"/>
    <col min="6646" max="6646" width="6.7109375" style="3" customWidth="1"/>
    <col min="6647" max="6647" width="11.140625" style="3" customWidth="1"/>
    <col min="6648" max="6648" width="9.5703125" style="3" customWidth="1"/>
    <col min="6649" max="6650" width="11.140625" style="3" customWidth="1"/>
    <col min="6651" max="6651" width="8.85546875" style="3" customWidth="1"/>
    <col min="6652" max="6892" width="9.140625" style="3"/>
    <col min="6893" max="6893" width="4" style="3" customWidth="1"/>
    <col min="6894" max="6894" width="31.42578125" style="3" customWidth="1"/>
    <col min="6895" max="6895" width="5.7109375" style="3" customWidth="1"/>
    <col min="6896" max="6896" width="8.42578125" style="3" customWidth="1"/>
    <col min="6897" max="6897" width="6.140625" style="3" customWidth="1"/>
    <col min="6898" max="6898" width="6.5703125" style="3" customWidth="1"/>
    <col min="6899" max="6899" width="7.28515625" style="3" customWidth="1"/>
    <col min="6900" max="6900" width="8.28515625" style="3" customWidth="1"/>
    <col min="6901" max="6901" width="7.28515625" style="3" customWidth="1"/>
    <col min="6902" max="6902" width="6.7109375" style="3" customWidth="1"/>
    <col min="6903" max="6903" width="11.140625" style="3" customWidth="1"/>
    <col min="6904" max="6904" width="9.5703125" style="3" customWidth="1"/>
    <col min="6905" max="6906" width="11.140625" style="3" customWidth="1"/>
    <col min="6907" max="6907" width="8.85546875" style="3" customWidth="1"/>
    <col min="6908" max="7148" width="9.140625" style="3"/>
    <col min="7149" max="7149" width="4" style="3" customWidth="1"/>
    <col min="7150" max="7150" width="31.42578125" style="3" customWidth="1"/>
    <col min="7151" max="7151" width="5.7109375" style="3" customWidth="1"/>
    <col min="7152" max="7152" width="8.42578125" style="3" customWidth="1"/>
    <col min="7153" max="7153" width="6.140625" style="3" customWidth="1"/>
    <col min="7154" max="7154" width="6.5703125" style="3" customWidth="1"/>
    <col min="7155" max="7155" width="7.28515625" style="3" customWidth="1"/>
    <col min="7156" max="7156" width="8.28515625" style="3" customWidth="1"/>
    <col min="7157" max="7157" width="7.28515625" style="3" customWidth="1"/>
    <col min="7158" max="7158" width="6.7109375" style="3" customWidth="1"/>
    <col min="7159" max="7159" width="11.140625" style="3" customWidth="1"/>
    <col min="7160" max="7160" width="9.5703125" style="3" customWidth="1"/>
    <col min="7161" max="7162" width="11.140625" style="3" customWidth="1"/>
    <col min="7163" max="7163" width="8.85546875" style="3" customWidth="1"/>
    <col min="7164" max="7404" width="9.140625" style="3"/>
    <col min="7405" max="7405" width="4" style="3" customWidth="1"/>
    <col min="7406" max="7406" width="31.42578125" style="3" customWidth="1"/>
    <col min="7407" max="7407" width="5.7109375" style="3" customWidth="1"/>
    <col min="7408" max="7408" width="8.42578125" style="3" customWidth="1"/>
    <col min="7409" max="7409" width="6.140625" style="3" customWidth="1"/>
    <col min="7410" max="7410" width="6.5703125" style="3" customWidth="1"/>
    <col min="7411" max="7411" width="7.28515625" style="3" customWidth="1"/>
    <col min="7412" max="7412" width="8.28515625" style="3" customWidth="1"/>
    <col min="7413" max="7413" width="7.28515625" style="3" customWidth="1"/>
    <col min="7414" max="7414" width="6.7109375" style="3" customWidth="1"/>
    <col min="7415" max="7415" width="11.140625" style="3" customWidth="1"/>
    <col min="7416" max="7416" width="9.5703125" style="3" customWidth="1"/>
    <col min="7417" max="7418" width="11.140625" style="3" customWidth="1"/>
    <col min="7419" max="7419" width="8.85546875" style="3" customWidth="1"/>
    <col min="7420" max="7660" width="9.140625" style="3"/>
    <col min="7661" max="7661" width="4" style="3" customWidth="1"/>
    <col min="7662" max="7662" width="31.42578125" style="3" customWidth="1"/>
    <col min="7663" max="7663" width="5.7109375" style="3" customWidth="1"/>
    <col min="7664" max="7664" width="8.42578125" style="3" customWidth="1"/>
    <col min="7665" max="7665" width="6.140625" style="3" customWidth="1"/>
    <col min="7666" max="7666" width="6.5703125" style="3" customWidth="1"/>
    <col min="7667" max="7667" width="7.28515625" style="3" customWidth="1"/>
    <col min="7668" max="7668" width="8.28515625" style="3" customWidth="1"/>
    <col min="7669" max="7669" width="7.28515625" style="3" customWidth="1"/>
    <col min="7670" max="7670" width="6.7109375" style="3" customWidth="1"/>
    <col min="7671" max="7671" width="11.140625" style="3" customWidth="1"/>
    <col min="7672" max="7672" width="9.5703125" style="3" customWidth="1"/>
    <col min="7673" max="7674" width="11.140625" style="3" customWidth="1"/>
    <col min="7675" max="7675" width="8.85546875" style="3" customWidth="1"/>
    <col min="7676" max="7916" width="9.140625" style="3"/>
    <col min="7917" max="7917" width="4" style="3" customWidth="1"/>
    <col min="7918" max="7918" width="31.42578125" style="3" customWidth="1"/>
    <col min="7919" max="7919" width="5.7109375" style="3" customWidth="1"/>
    <col min="7920" max="7920" width="8.42578125" style="3" customWidth="1"/>
    <col min="7921" max="7921" width="6.140625" style="3" customWidth="1"/>
    <col min="7922" max="7922" width="6.5703125" style="3" customWidth="1"/>
    <col min="7923" max="7923" width="7.28515625" style="3" customWidth="1"/>
    <col min="7924" max="7924" width="8.28515625" style="3" customWidth="1"/>
    <col min="7925" max="7925" width="7.28515625" style="3" customWidth="1"/>
    <col min="7926" max="7926" width="6.7109375" style="3" customWidth="1"/>
    <col min="7927" max="7927" width="11.140625" style="3" customWidth="1"/>
    <col min="7928" max="7928" width="9.5703125" style="3" customWidth="1"/>
    <col min="7929" max="7930" width="11.140625" style="3" customWidth="1"/>
    <col min="7931" max="7931" width="8.85546875" style="3" customWidth="1"/>
    <col min="7932" max="8172" width="9.140625" style="3"/>
    <col min="8173" max="8173" width="4" style="3" customWidth="1"/>
    <col min="8174" max="8174" width="31.42578125" style="3" customWidth="1"/>
    <col min="8175" max="8175" width="5.7109375" style="3" customWidth="1"/>
    <col min="8176" max="8176" width="8.42578125" style="3" customWidth="1"/>
    <col min="8177" max="8177" width="6.140625" style="3" customWidth="1"/>
    <col min="8178" max="8178" width="6.5703125" style="3" customWidth="1"/>
    <col min="8179" max="8179" width="7.28515625" style="3" customWidth="1"/>
    <col min="8180" max="8180" width="8.28515625" style="3" customWidth="1"/>
    <col min="8181" max="8181" width="7.28515625" style="3" customWidth="1"/>
    <col min="8182" max="8182" width="6.7109375" style="3" customWidth="1"/>
    <col min="8183" max="8183" width="11.140625" style="3" customWidth="1"/>
    <col min="8184" max="8184" width="9.5703125" style="3" customWidth="1"/>
    <col min="8185" max="8186" width="11.140625" style="3" customWidth="1"/>
    <col min="8187" max="8187" width="8.85546875" style="3" customWidth="1"/>
    <col min="8188" max="8428" width="9.140625" style="3"/>
    <col min="8429" max="8429" width="4" style="3" customWidth="1"/>
    <col min="8430" max="8430" width="31.42578125" style="3" customWidth="1"/>
    <col min="8431" max="8431" width="5.7109375" style="3" customWidth="1"/>
    <col min="8432" max="8432" width="8.42578125" style="3" customWidth="1"/>
    <col min="8433" max="8433" width="6.140625" style="3" customWidth="1"/>
    <col min="8434" max="8434" width="6.5703125" style="3" customWidth="1"/>
    <col min="8435" max="8435" width="7.28515625" style="3" customWidth="1"/>
    <col min="8436" max="8436" width="8.28515625" style="3" customWidth="1"/>
    <col min="8437" max="8437" width="7.28515625" style="3" customWidth="1"/>
    <col min="8438" max="8438" width="6.7109375" style="3" customWidth="1"/>
    <col min="8439" max="8439" width="11.140625" style="3" customWidth="1"/>
    <col min="8440" max="8440" width="9.5703125" style="3" customWidth="1"/>
    <col min="8441" max="8442" width="11.140625" style="3" customWidth="1"/>
    <col min="8443" max="8443" width="8.85546875" style="3" customWidth="1"/>
    <col min="8444" max="8684" width="9.140625" style="3"/>
    <col min="8685" max="8685" width="4" style="3" customWidth="1"/>
    <col min="8686" max="8686" width="31.42578125" style="3" customWidth="1"/>
    <col min="8687" max="8687" width="5.7109375" style="3" customWidth="1"/>
    <col min="8688" max="8688" width="8.42578125" style="3" customWidth="1"/>
    <col min="8689" max="8689" width="6.140625" style="3" customWidth="1"/>
    <col min="8690" max="8690" width="6.5703125" style="3" customWidth="1"/>
    <col min="8691" max="8691" width="7.28515625" style="3" customWidth="1"/>
    <col min="8692" max="8692" width="8.28515625" style="3" customWidth="1"/>
    <col min="8693" max="8693" width="7.28515625" style="3" customWidth="1"/>
    <col min="8694" max="8694" width="6.7109375" style="3" customWidth="1"/>
    <col min="8695" max="8695" width="11.140625" style="3" customWidth="1"/>
    <col min="8696" max="8696" width="9.5703125" style="3" customWidth="1"/>
    <col min="8697" max="8698" width="11.140625" style="3" customWidth="1"/>
    <col min="8699" max="8699" width="8.85546875" style="3" customWidth="1"/>
    <col min="8700" max="8940" width="9.140625" style="3"/>
    <col min="8941" max="8941" width="4" style="3" customWidth="1"/>
    <col min="8942" max="8942" width="31.42578125" style="3" customWidth="1"/>
    <col min="8943" max="8943" width="5.7109375" style="3" customWidth="1"/>
    <col min="8944" max="8944" width="8.42578125" style="3" customWidth="1"/>
    <col min="8945" max="8945" width="6.140625" style="3" customWidth="1"/>
    <col min="8946" max="8946" width="6.5703125" style="3" customWidth="1"/>
    <col min="8947" max="8947" width="7.28515625" style="3" customWidth="1"/>
    <col min="8948" max="8948" width="8.28515625" style="3" customWidth="1"/>
    <col min="8949" max="8949" width="7.28515625" style="3" customWidth="1"/>
    <col min="8950" max="8950" width="6.7109375" style="3" customWidth="1"/>
    <col min="8951" max="8951" width="11.140625" style="3" customWidth="1"/>
    <col min="8952" max="8952" width="9.5703125" style="3" customWidth="1"/>
    <col min="8953" max="8954" width="11.140625" style="3" customWidth="1"/>
    <col min="8955" max="8955" width="8.85546875" style="3" customWidth="1"/>
    <col min="8956" max="9196" width="9.140625" style="3"/>
    <col min="9197" max="9197" width="4" style="3" customWidth="1"/>
    <col min="9198" max="9198" width="31.42578125" style="3" customWidth="1"/>
    <col min="9199" max="9199" width="5.7109375" style="3" customWidth="1"/>
    <col min="9200" max="9200" width="8.42578125" style="3" customWidth="1"/>
    <col min="9201" max="9201" width="6.140625" style="3" customWidth="1"/>
    <col min="9202" max="9202" width="6.5703125" style="3" customWidth="1"/>
    <col min="9203" max="9203" width="7.28515625" style="3" customWidth="1"/>
    <col min="9204" max="9204" width="8.28515625" style="3" customWidth="1"/>
    <col min="9205" max="9205" width="7.28515625" style="3" customWidth="1"/>
    <col min="9206" max="9206" width="6.7109375" style="3" customWidth="1"/>
    <col min="9207" max="9207" width="11.140625" style="3" customWidth="1"/>
    <col min="9208" max="9208" width="9.5703125" style="3" customWidth="1"/>
    <col min="9209" max="9210" width="11.140625" style="3" customWidth="1"/>
    <col min="9211" max="9211" width="8.85546875" style="3" customWidth="1"/>
    <col min="9212" max="9452" width="9.140625" style="3"/>
    <col min="9453" max="9453" width="4" style="3" customWidth="1"/>
    <col min="9454" max="9454" width="31.42578125" style="3" customWidth="1"/>
    <col min="9455" max="9455" width="5.7109375" style="3" customWidth="1"/>
    <col min="9456" max="9456" width="8.42578125" style="3" customWidth="1"/>
    <col min="9457" max="9457" width="6.140625" style="3" customWidth="1"/>
    <col min="9458" max="9458" width="6.5703125" style="3" customWidth="1"/>
    <col min="9459" max="9459" width="7.28515625" style="3" customWidth="1"/>
    <col min="9460" max="9460" width="8.28515625" style="3" customWidth="1"/>
    <col min="9461" max="9461" width="7.28515625" style="3" customWidth="1"/>
    <col min="9462" max="9462" width="6.7109375" style="3" customWidth="1"/>
    <col min="9463" max="9463" width="11.140625" style="3" customWidth="1"/>
    <col min="9464" max="9464" width="9.5703125" style="3" customWidth="1"/>
    <col min="9465" max="9466" width="11.140625" style="3" customWidth="1"/>
    <col min="9467" max="9467" width="8.85546875" style="3" customWidth="1"/>
    <col min="9468" max="9708" width="9.140625" style="3"/>
    <col min="9709" max="9709" width="4" style="3" customWidth="1"/>
    <col min="9710" max="9710" width="31.42578125" style="3" customWidth="1"/>
    <col min="9711" max="9711" width="5.7109375" style="3" customWidth="1"/>
    <col min="9712" max="9712" width="8.42578125" style="3" customWidth="1"/>
    <col min="9713" max="9713" width="6.140625" style="3" customWidth="1"/>
    <col min="9714" max="9714" width="6.5703125" style="3" customWidth="1"/>
    <col min="9715" max="9715" width="7.28515625" style="3" customWidth="1"/>
    <col min="9716" max="9716" width="8.28515625" style="3" customWidth="1"/>
    <col min="9717" max="9717" width="7.28515625" style="3" customWidth="1"/>
    <col min="9718" max="9718" width="6.7109375" style="3" customWidth="1"/>
    <col min="9719" max="9719" width="11.140625" style="3" customWidth="1"/>
    <col min="9720" max="9720" width="9.5703125" style="3" customWidth="1"/>
    <col min="9721" max="9722" width="11.140625" style="3" customWidth="1"/>
    <col min="9723" max="9723" width="8.85546875" style="3" customWidth="1"/>
    <col min="9724" max="9964" width="9.140625" style="3"/>
    <col min="9965" max="9965" width="4" style="3" customWidth="1"/>
    <col min="9966" max="9966" width="31.42578125" style="3" customWidth="1"/>
    <col min="9967" max="9967" width="5.7109375" style="3" customWidth="1"/>
    <col min="9968" max="9968" width="8.42578125" style="3" customWidth="1"/>
    <col min="9969" max="9969" width="6.140625" style="3" customWidth="1"/>
    <col min="9970" max="9970" width="6.5703125" style="3" customWidth="1"/>
    <col min="9971" max="9971" width="7.28515625" style="3" customWidth="1"/>
    <col min="9972" max="9972" width="8.28515625" style="3" customWidth="1"/>
    <col min="9973" max="9973" width="7.28515625" style="3" customWidth="1"/>
    <col min="9974" max="9974" width="6.7109375" style="3" customWidth="1"/>
    <col min="9975" max="9975" width="11.140625" style="3" customWidth="1"/>
    <col min="9976" max="9976" width="9.5703125" style="3" customWidth="1"/>
    <col min="9977" max="9978" width="11.140625" style="3" customWidth="1"/>
    <col min="9979" max="9979" width="8.85546875" style="3" customWidth="1"/>
    <col min="9980" max="10220" width="9.140625" style="3"/>
    <col min="10221" max="10221" width="4" style="3" customWidth="1"/>
    <col min="10222" max="10222" width="31.42578125" style="3" customWidth="1"/>
    <col min="10223" max="10223" width="5.7109375" style="3" customWidth="1"/>
    <col min="10224" max="10224" width="8.42578125" style="3" customWidth="1"/>
    <col min="10225" max="10225" width="6.140625" style="3" customWidth="1"/>
    <col min="10226" max="10226" width="6.5703125" style="3" customWidth="1"/>
    <col min="10227" max="10227" width="7.28515625" style="3" customWidth="1"/>
    <col min="10228" max="10228" width="8.28515625" style="3" customWidth="1"/>
    <col min="10229" max="10229" width="7.28515625" style="3" customWidth="1"/>
    <col min="10230" max="10230" width="6.7109375" style="3" customWidth="1"/>
    <col min="10231" max="10231" width="11.140625" style="3" customWidth="1"/>
    <col min="10232" max="10232" width="9.5703125" style="3" customWidth="1"/>
    <col min="10233" max="10234" width="11.140625" style="3" customWidth="1"/>
    <col min="10235" max="10235" width="8.85546875" style="3" customWidth="1"/>
    <col min="10236" max="10476" width="9.140625" style="3"/>
    <col min="10477" max="10477" width="4" style="3" customWidth="1"/>
    <col min="10478" max="10478" width="31.42578125" style="3" customWidth="1"/>
    <col min="10479" max="10479" width="5.7109375" style="3" customWidth="1"/>
    <col min="10480" max="10480" width="8.42578125" style="3" customWidth="1"/>
    <col min="10481" max="10481" width="6.140625" style="3" customWidth="1"/>
    <col min="10482" max="10482" width="6.5703125" style="3" customWidth="1"/>
    <col min="10483" max="10483" width="7.28515625" style="3" customWidth="1"/>
    <col min="10484" max="10484" width="8.28515625" style="3" customWidth="1"/>
    <col min="10485" max="10485" width="7.28515625" style="3" customWidth="1"/>
    <col min="10486" max="10486" width="6.7109375" style="3" customWidth="1"/>
    <col min="10487" max="10487" width="11.140625" style="3" customWidth="1"/>
    <col min="10488" max="10488" width="9.5703125" style="3" customWidth="1"/>
    <col min="10489" max="10490" width="11.140625" style="3" customWidth="1"/>
    <col min="10491" max="10491" width="8.85546875" style="3" customWidth="1"/>
    <col min="10492" max="10732" width="9.140625" style="3"/>
    <col min="10733" max="10733" width="4" style="3" customWidth="1"/>
    <col min="10734" max="10734" width="31.42578125" style="3" customWidth="1"/>
    <col min="10735" max="10735" width="5.7109375" style="3" customWidth="1"/>
    <col min="10736" max="10736" width="8.42578125" style="3" customWidth="1"/>
    <col min="10737" max="10737" width="6.140625" style="3" customWidth="1"/>
    <col min="10738" max="10738" width="6.5703125" style="3" customWidth="1"/>
    <col min="10739" max="10739" width="7.28515625" style="3" customWidth="1"/>
    <col min="10740" max="10740" width="8.28515625" style="3" customWidth="1"/>
    <col min="10741" max="10741" width="7.28515625" style="3" customWidth="1"/>
    <col min="10742" max="10742" width="6.7109375" style="3" customWidth="1"/>
    <col min="10743" max="10743" width="11.140625" style="3" customWidth="1"/>
    <col min="10744" max="10744" width="9.5703125" style="3" customWidth="1"/>
    <col min="10745" max="10746" width="11.140625" style="3" customWidth="1"/>
    <col min="10747" max="10747" width="8.85546875" style="3" customWidth="1"/>
    <col min="10748" max="10988" width="9.140625" style="3"/>
    <col min="10989" max="10989" width="4" style="3" customWidth="1"/>
    <col min="10990" max="10990" width="31.42578125" style="3" customWidth="1"/>
    <col min="10991" max="10991" width="5.7109375" style="3" customWidth="1"/>
    <col min="10992" max="10992" width="8.42578125" style="3" customWidth="1"/>
    <col min="10993" max="10993" width="6.140625" style="3" customWidth="1"/>
    <col min="10994" max="10994" width="6.5703125" style="3" customWidth="1"/>
    <col min="10995" max="10995" width="7.28515625" style="3" customWidth="1"/>
    <col min="10996" max="10996" width="8.28515625" style="3" customWidth="1"/>
    <col min="10997" max="10997" width="7.28515625" style="3" customWidth="1"/>
    <col min="10998" max="10998" width="6.7109375" style="3" customWidth="1"/>
    <col min="10999" max="10999" width="11.140625" style="3" customWidth="1"/>
    <col min="11000" max="11000" width="9.5703125" style="3" customWidth="1"/>
    <col min="11001" max="11002" width="11.140625" style="3" customWidth="1"/>
    <col min="11003" max="11003" width="8.85546875" style="3" customWidth="1"/>
    <col min="11004" max="11244" width="9.140625" style="3"/>
    <col min="11245" max="11245" width="4" style="3" customWidth="1"/>
    <col min="11246" max="11246" width="31.42578125" style="3" customWidth="1"/>
    <col min="11247" max="11247" width="5.7109375" style="3" customWidth="1"/>
    <col min="11248" max="11248" width="8.42578125" style="3" customWidth="1"/>
    <col min="11249" max="11249" width="6.140625" style="3" customWidth="1"/>
    <col min="11250" max="11250" width="6.5703125" style="3" customWidth="1"/>
    <col min="11251" max="11251" width="7.28515625" style="3" customWidth="1"/>
    <col min="11252" max="11252" width="8.28515625" style="3" customWidth="1"/>
    <col min="11253" max="11253" width="7.28515625" style="3" customWidth="1"/>
    <col min="11254" max="11254" width="6.7109375" style="3" customWidth="1"/>
    <col min="11255" max="11255" width="11.140625" style="3" customWidth="1"/>
    <col min="11256" max="11256" width="9.5703125" style="3" customWidth="1"/>
    <col min="11257" max="11258" width="11.140625" style="3" customWidth="1"/>
    <col min="11259" max="11259" width="8.85546875" style="3" customWidth="1"/>
    <col min="11260" max="11500" width="9.140625" style="3"/>
    <col min="11501" max="11501" width="4" style="3" customWidth="1"/>
    <col min="11502" max="11502" width="31.42578125" style="3" customWidth="1"/>
    <col min="11503" max="11503" width="5.7109375" style="3" customWidth="1"/>
    <col min="11504" max="11504" width="8.42578125" style="3" customWidth="1"/>
    <col min="11505" max="11505" width="6.140625" style="3" customWidth="1"/>
    <col min="11506" max="11506" width="6.5703125" style="3" customWidth="1"/>
    <col min="11507" max="11507" width="7.28515625" style="3" customWidth="1"/>
    <col min="11508" max="11508" width="8.28515625" style="3" customWidth="1"/>
    <col min="11509" max="11509" width="7.28515625" style="3" customWidth="1"/>
    <col min="11510" max="11510" width="6.7109375" style="3" customWidth="1"/>
    <col min="11511" max="11511" width="11.140625" style="3" customWidth="1"/>
    <col min="11512" max="11512" width="9.5703125" style="3" customWidth="1"/>
    <col min="11513" max="11514" width="11.140625" style="3" customWidth="1"/>
    <col min="11515" max="11515" width="8.85546875" style="3" customWidth="1"/>
    <col min="11516" max="11756" width="9.140625" style="3"/>
    <col min="11757" max="11757" width="4" style="3" customWidth="1"/>
    <col min="11758" max="11758" width="31.42578125" style="3" customWidth="1"/>
    <col min="11759" max="11759" width="5.7109375" style="3" customWidth="1"/>
    <col min="11760" max="11760" width="8.42578125" style="3" customWidth="1"/>
    <col min="11761" max="11761" width="6.140625" style="3" customWidth="1"/>
    <col min="11762" max="11762" width="6.5703125" style="3" customWidth="1"/>
    <col min="11763" max="11763" width="7.28515625" style="3" customWidth="1"/>
    <col min="11764" max="11764" width="8.28515625" style="3" customWidth="1"/>
    <col min="11765" max="11765" width="7.28515625" style="3" customWidth="1"/>
    <col min="11766" max="11766" width="6.7109375" style="3" customWidth="1"/>
    <col min="11767" max="11767" width="11.140625" style="3" customWidth="1"/>
    <col min="11768" max="11768" width="9.5703125" style="3" customWidth="1"/>
    <col min="11769" max="11770" width="11.140625" style="3" customWidth="1"/>
    <col min="11771" max="11771" width="8.85546875" style="3" customWidth="1"/>
    <col min="11772" max="12012" width="9.140625" style="3"/>
    <col min="12013" max="12013" width="4" style="3" customWidth="1"/>
    <col min="12014" max="12014" width="31.42578125" style="3" customWidth="1"/>
    <col min="12015" max="12015" width="5.7109375" style="3" customWidth="1"/>
    <col min="12016" max="12016" width="8.42578125" style="3" customWidth="1"/>
    <col min="12017" max="12017" width="6.140625" style="3" customWidth="1"/>
    <col min="12018" max="12018" width="6.5703125" style="3" customWidth="1"/>
    <col min="12019" max="12019" width="7.28515625" style="3" customWidth="1"/>
    <col min="12020" max="12020" width="8.28515625" style="3" customWidth="1"/>
    <col min="12021" max="12021" width="7.28515625" style="3" customWidth="1"/>
    <col min="12022" max="12022" width="6.7109375" style="3" customWidth="1"/>
    <col min="12023" max="12023" width="11.140625" style="3" customWidth="1"/>
    <col min="12024" max="12024" width="9.5703125" style="3" customWidth="1"/>
    <col min="12025" max="12026" width="11.140625" style="3" customWidth="1"/>
    <col min="12027" max="12027" width="8.85546875" style="3" customWidth="1"/>
    <col min="12028" max="12268" width="9.140625" style="3"/>
    <col min="12269" max="12269" width="4" style="3" customWidth="1"/>
    <col min="12270" max="12270" width="31.42578125" style="3" customWidth="1"/>
    <col min="12271" max="12271" width="5.7109375" style="3" customWidth="1"/>
    <col min="12272" max="12272" width="8.42578125" style="3" customWidth="1"/>
    <col min="12273" max="12273" width="6.140625" style="3" customWidth="1"/>
    <col min="12274" max="12274" width="6.5703125" style="3" customWidth="1"/>
    <col min="12275" max="12275" width="7.28515625" style="3" customWidth="1"/>
    <col min="12276" max="12276" width="8.28515625" style="3" customWidth="1"/>
    <col min="12277" max="12277" width="7.28515625" style="3" customWidth="1"/>
    <col min="12278" max="12278" width="6.7109375" style="3" customWidth="1"/>
    <col min="12279" max="12279" width="11.140625" style="3" customWidth="1"/>
    <col min="12280" max="12280" width="9.5703125" style="3" customWidth="1"/>
    <col min="12281" max="12282" width="11.140625" style="3" customWidth="1"/>
    <col min="12283" max="12283" width="8.85546875" style="3" customWidth="1"/>
    <col min="12284" max="12524" width="9.140625" style="3"/>
    <col min="12525" max="12525" width="4" style="3" customWidth="1"/>
    <col min="12526" max="12526" width="31.42578125" style="3" customWidth="1"/>
    <col min="12527" max="12527" width="5.7109375" style="3" customWidth="1"/>
    <col min="12528" max="12528" width="8.42578125" style="3" customWidth="1"/>
    <col min="12529" max="12529" width="6.140625" style="3" customWidth="1"/>
    <col min="12530" max="12530" width="6.5703125" style="3" customWidth="1"/>
    <col min="12531" max="12531" width="7.28515625" style="3" customWidth="1"/>
    <col min="12532" max="12532" width="8.28515625" style="3" customWidth="1"/>
    <col min="12533" max="12533" width="7.28515625" style="3" customWidth="1"/>
    <col min="12534" max="12534" width="6.7109375" style="3" customWidth="1"/>
    <col min="12535" max="12535" width="11.140625" style="3" customWidth="1"/>
    <col min="12536" max="12536" width="9.5703125" style="3" customWidth="1"/>
    <col min="12537" max="12538" width="11.140625" style="3" customWidth="1"/>
    <col min="12539" max="12539" width="8.85546875" style="3" customWidth="1"/>
    <col min="12540" max="12780" width="9.140625" style="3"/>
    <col min="12781" max="12781" width="4" style="3" customWidth="1"/>
    <col min="12782" max="12782" width="31.42578125" style="3" customWidth="1"/>
    <col min="12783" max="12783" width="5.7109375" style="3" customWidth="1"/>
    <col min="12784" max="12784" width="8.42578125" style="3" customWidth="1"/>
    <col min="12785" max="12785" width="6.140625" style="3" customWidth="1"/>
    <col min="12786" max="12786" width="6.5703125" style="3" customWidth="1"/>
    <col min="12787" max="12787" width="7.28515625" style="3" customWidth="1"/>
    <col min="12788" max="12788" width="8.28515625" style="3" customWidth="1"/>
    <col min="12789" max="12789" width="7.28515625" style="3" customWidth="1"/>
    <col min="12790" max="12790" width="6.7109375" style="3" customWidth="1"/>
    <col min="12791" max="12791" width="11.140625" style="3" customWidth="1"/>
    <col min="12792" max="12792" width="9.5703125" style="3" customWidth="1"/>
    <col min="12793" max="12794" width="11.140625" style="3" customWidth="1"/>
    <col min="12795" max="12795" width="8.85546875" style="3" customWidth="1"/>
    <col min="12796" max="13036" width="9.140625" style="3"/>
    <col min="13037" max="13037" width="4" style="3" customWidth="1"/>
    <col min="13038" max="13038" width="31.42578125" style="3" customWidth="1"/>
    <col min="13039" max="13039" width="5.7109375" style="3" customWidth="1"/>
    <col min="13040" max="13040" width="8.42578125" style="3" customWidth="1"/>
    <col min="13041" max="13041" width="6.140625" style="3" customWidth="1"/>
    <col min="13042" max="13042" width="6.5703125" style="3" customWidth="1"/>
    <col min="13043" max="13043" width="7.28515625" style="3" customWidth="1"/>
    <col min="13044" max="13044" width="8.28515625" style="3" customWidth="1"/>
    <col min="13045" max="13045" width="7.28515625" style="3" customWidth="1"/>
    <col min="13046" max="13046" width="6.7109375" style="3" customWidth="1"/>
    <col min="13047" max="13047" width="11.140625" style="3" customWidth="1"/>
    <col min="13048" max="13048" width="9.5703125" style="3" customWidth="1"/>
    <col min="13049" max="13050" width="11.140625" style="3" customWidth="1"/>
    <col min="13051" max="13051" width="8.85546875" style="3" customWidth="1"/>
    <col min="13052" max="13292" width="9.140625" style="3"/>
    <col min="13293" max="13293" width="4" style="3" customWidth="1"/>
    <col min="13294" max="13294" width="31.42578125" style="3" customWidth="1"/>
    <col min="13295" max="13295" width="5.7109375" style="3" customWidth="1"/>
    <col min="13296" max="13296" width="8.42578125" style="3" customWidth="1"/>
    <col min="13297" max="13297" width="6.140625" style="3" customWidth="1"/>
    <col min="13298" max="13298" width="6.5703125" style="3" customWidth="1"/>
    <col min="13299" max="13299" width="7.28515625" style="3" customWidth="1"/>
    <col min="13300" max="13300" width="8.28515625" style="3" customWidth="1"/>
    <col min="13301" max="13301" width="7.28515625" style="3" customWidth="1"/>
    <col min="13302" max="13302" width="6.7109375" style="3" customWidth="1"/>
    <col min="13303" max="13303" width="11.140625" style="3" customWidth="1"/>
    <col min="13304" max="13304" width="9.5703125" style="3" customWidth="1"/>
    <col min="13305" max="13306" width="11.140625" style="3" customWidth="1"/>
    <col min="13307" max="13307" width="8.85546875" style="3" customWidth="1"/>
    <col min="13308" max="13548" width="9.140625" style="3"/>
    <col min="13549" max="13549" width="4" style="3" customWidth="1"/>
    <col min="13550" max="13550" width="31.42578125" style="3" customWidth="1"/>
    <col min="13551" max="13551" width="5.7109375" style="3" customWidth="1"/>
    <col min="13552" max="13552" width="8.42578125" style="3" customWidth="1"/>
    <col min="13553" max="13553" width="6.140625" style="3" customWidth="1"/>
    <col min="13554" max="13554" width="6.5703125" style="3" customWidth="1"/>
    <col min="13555" max="13555" width="7.28515625" style="3" customWidth="1"/>
    <col min="13556" max="13556" width="8.28515625" style="3" customWidth="1"/>
    <col min="13557" max="13557" width="7.28515625" style="3" customWidth="1"/>
    <col min="13558" max="13558" width="6.7109375" style="3" customWidth="1"/>
    <col min="13559" max="13559" width="11.140625" style="3" customWidth="1"/>
    <col min="13560" max="13560" width="9.5703125" style="3" customWidth="1"/>
    <col min="13561" max="13562" width="11.140625" style="3" customWidth="1"/>
    <col min="13563" max="13563" width="8.85546875" style="3" customWidth="1"/>
    <col min="13564" max="13804" width="9.140625" style="3"/>
    <col min="13805" max="13805" width="4" style="3" customWidth="1"/>
    <col min="13806" max="13806" width="31.42578125" style="3" customWidth="1"/>
    <col min="13807" max="13807" width="5.7109375" style="3" customWidth="1"/>
    <col min="13808" max="13808" width="8.42578125" style="3" customWidth="1"/>
    <col min="13809" max="13809" width="6.140625" style="3" customWidth="1"/>
    <col min="13810" max="13810" width="6.5703125" style="3" customWidth="1"/>
    <col min="13811" max="13811" width="7.28515625" style="3" customWidth="1"/>
    <col min="13812" max="13812" width="8.28515625" style="3" customWidth="1"/>
    <col min="13813" max="13813" width="7.28515625" style="3" customWidth="1"/>
    <col min="13814" max="13814" width="6.7109375" style="3" customWidth="1"/>
    <col min="13815" max="13815" width="11.140625" style="3" customWidth="1"/>
    <col min="13816" max="13816" width="9.5703125" style="3" customWidth="1"/>
    <col min="13817" max="13818" width="11.140625" style="3" customWidth="1"/>
    <col min="13819" max="13819" width="8.85546875" style="3" customWidth="1"/>
    <col min="13820" max="14060" width="9.140625" style="3"/>
    <col min="14061" max="14061" width="4" style="3" customWidth="1"/>
    <col min="14062" max="14062" width="31.42578125" style="3" customWidth="1"/>
    <col min="14063" max="14063" width="5.7109375" style="3" customWidth="1"/>
    <col min="14064" max="14064" width="8.42578125" style="3" customWidth="1"/>
    <col min="14065" max="14065" width="6.140625" style="3" customWidth="1"/>
    <col min="14066" max="14066" width="6.5703125" style="3" customWidth="1"/>
    <col min="14067" max="14067" width="7.28515625" style="3" customWidth="1"/>
    <col min="14068" max="14068" width="8.28515625" style="3" customWidth="1"/>
    <col min="14069" max="14069" width="7.28515625" style="3" customWidth="1"/>
    <col min="14070" max="14070" width="6.7109375" style="3" customWidth="1"/>
    <col min="14071" max="14071" width="11.140625" style="3" customWidth="1"/>
    <col min="14072" max="14072" width="9.5703125" style="3" customWidth="1"/>
    <col min="14073" max="14074" width="11.140625" style="3" customWidth="1"/>
    <col min="14075" max="14075" width="8.85546875" style="3" customWidth="1"/>
    <col min="14076" max="14316" width="9.140625" style="3"/>
    <col min="14317" max="14317" width="4" style="3" customWidth="1"/>
    <col min="14318" max="14318" width="31.42578125" style="3" customWidth="1"/>
    <col min="14319" max="14319" width="5.7109375" style="3" customWidth="1"/>
    <col min="14320" max="14320" width="8.42578125" style="3" customWidth="1"/>
    <col min="14321" max="14321" width="6.140625" style="3" customWidth="1"/>
    <col min="14322" max="14322" width="6.5703125" style="3" customWidth="1"/>
    <col min="14323" max="14323" width="7.28515625" style="3" customWidth="1"/>
    <col min="14324" max="14324" width="8.28515625" style="3" customWidth="1"/>
    <col min="14325" max="14325" width="7.28515625" style="3" customWidth="1"/>
    <col min="14326" max="14326" width="6.7109375" style="3" customWidth="1"/>
    <col min="14327" max="14327" width="11.140625" style="3" customWidth="1"/>
    <col min="14328" max="14328" width="9.5703125" style="3" customWidth="1"/>
    <col min="14329" max="14330" width="11.140625" style="3" customWidth="1"/>
    <col min="14331" max="14331" width="8.85546875" style="3" customWidth="1"/>
    <col min="14332" max="14572" width="9.140625" style="3"/>
    <col min="14573" max="14573" width="4" style="3" customWidth="1"/>
    <col min="14574" max="14574" width="31.42578125" style="3" customWidth="1"/>
    <col min="14575" max="14575" width="5.7109375" style="3" customWidth="1"/>
    <col min="14576" max="14576" width="8.42578125" style="3" customWidth="1"/>
    <col min="14577" max="14577" width="6.140625" style="3" customWidth="1"/>
    <col min="14578" max="14578" width="6.5703125" style="3" customWidth="1"/>
    <col min="14579" max="14579" width="7.28515625" style="3" customWidth="1"/>
    <col min="14580" max="14580" width="8.28515625" style="3" customWidth="1"/>
    <col min="14581" max="14581" width="7.28515625" style="3" customWidth="1"/>
    <col min="14582" max="14582" width="6.7109375" style="3" customWidth="1"/>
    <col min="14583" max="14583" width="11.140625" style="3" customWidth="1"/>
    <col min="14584" max="14584" width="9.5703125" style="3" customWidth="1"/>
    <col min="14585" max="14586" width="11.140625" style="3" customWidth="1"/>
    <col min="14587" max="14587" width="8.85546875" style="3" customWidth="1"/>
    <col min="14588" max="14828" width="9.140625" style="3"/>
    <col min="14829" max="14829" width="4" style="3" customWidth="1"/>
    <col min="14830" max="14830" width="31.42578125" style="3" customWidth="1"/>
    <col min="14831" max="14831" width="5.7109375" style="3" customWidth="1"/>
    <col min="14832" max="14832" width="8.42578125" style="3" customWidth="1"/>
    <col min="14833" max="14833" width="6.140625" style="3" customWidth="1"/>
    <col min="14834" max="14834" width="6.5703125" style="3" customWidth="1"/>
    <col min="14835" max="14835" width="7.28515625" style="3" customWidth="1"/>
    <col min="14836" max="14836" width="8.28515625" style="3" customWidth="1"/>
    <col min="14837" max="14837" width="7.28515625" style="3" customWidth="1"/>
    <col min="14838" max="14838" width="6.7109375" style="3" customWidth="1"/>
    <col min="14839" max="14839" width="11.140625" style="3" customWidth="1"/>
    <col min="14840" max="14840" width="9.5703125" style="3" customWidth="1"/>
    <col min="14841" max="14842" width="11.140625" style="3" customWidth="1"/>
    <col min="14843" max="14843" width="8.85546875" style="3" customWidth="1"/>
    <col min="14844" max="15084" width="9.140625" style="3"/>
    <col min="15085" max="15085" width="4" style="3" customWidth="1"/>
    <col min="15086" max="15086" width="31.42578125" style="3" customWidth="1"/>
    <col min="15087" max="15087" width="5.7109375" style="3" customWidth="1"/>
    <col min="15088" max="15088" width="8.42578125" style="3" customWidth="1"/>
    <col min="15089" max="15089" width="6.140625" style="3" customWidth="1"/>
    <col min="15090" max="15090" width="6.5703125" style="3" customWidth="1"/>
    <col min="15091" max="15091" width="7.28515625" style="3" customWidth="1"/>
    <col min="15092" max="15092" width="8.28515625" style="3" customWidth="1"/>
    <col min="15093" max="15093" width="7.28515625" style="3" customWidth="1"/>
    <col min="15094" max="15094" width="6.7109375" style="3" customWidth="1"/>
    <col min="15095" max="15095" width="11.140625" style="3" customWidth="1"/>
    <col min="15096" max="15096" width="9.5703125" style="3" customWidth="1"/>
    <col min="15097" max="15098" width="11.140625" style="3" customWidth="1"/>
    <col min="15099" max="15099" width="8.85546875" style="3" customWidth="1"/>
    <col min="15100" max="15340" width="9.140625" style="3"/>
    <col min="15341" max="15341" width="4" style="3" customWidth="1"/>
    <col min="15342" max="15342" width="31.42578125" style="3" customWidth="1"/>
    <col min="15343" max="15343" width="5.7109375" style="3" customWidth="1"/>
    <col min="15344" max="15344" width="8.42578125" style="3" customWidth="1"/>
    <col min="15345" max="15345" width="6.140625" style="3" customWidth="1"/>
    <col min="15346" max="15346" width="6.5703125" style="3" customWidth="1"/>
    <col min="15347" max="15347" width="7.28515625" style="3" customWidth="1"/>
    <col min="15348" max="15348" width="8.28515625" style="3" customWidth="1"/>
    <col min="15349" max="15349" width="7.28515625" style="3" customWidth="1"/>
    <col min="15350" max="15350" width="6.7109375" style="3" customWidth="1"/>
    <col min="15351" max="15351" width="11.140625" style="3" customWidth="1"/>
    <col min="15352" max="15352" width="9.5703125" style="3" customWidth="1"/>
    <col min="15353" max="15354" width="11.140625" style="3" customWidth="1"/>
    <col min="15355" max="15355" width="8.85546875" style="3" customWidth="1"/>
    <col min="15356" max="15596" width="9.140625" style="3"/>
    <col min="15597" max="15597" width="4" style="3" customWidth="1"/>
    <col min="15598" max="15598" width="31.42578125" style="3" customWidth="1"/>
    <col min="15599" max="15599" width="5.7109375" style="3" customWidth="1"/>
    <col min="15600" max="15600" width="8.42578125" style="3" customWidth="1"/>
    <col min="15601" max="15601" width="6.140625" style="3" customWidth="1"/>
    <col min="15602" max="15602" width="6.5703125" style="3" customWidth="1"/>
    <col min="15603" max="15603" width="7.28515625" style="3" customWidth="1"/>
    <col min="15604" max="15604" width="8.28515625" style="3" customWidth="1"/>
    <col min="15605" max="15605" width="7.28515625" style="3" customWidth="1"/>
    <col min="15606" max="15606" width="6.7109375" style="3" customWidth="1"/>
    <col min="15607" max="15607" width="11.140625" style="3" customWidth="1"/>
    <col min="15608" max="15608" width="9.5703125" style="3" customWidth="1"/>
    <col min="15609" max="15610" width="11.140625" style="3" customWidth="1"/>
    <col min="15611" max="15611" width="8.85546875" style="3" customWidth="1"/>
    <col min="15612" max="15852" width="9.140625" style="3"/>
    <col min="15853" max="15853" width="4" style="3" customWidth="1"/>
    <col min="15854" max="15854" width="31.42578125" style="3" customWidth="1"/>
    <col min="15855" max="15855" width="5.7109375" style="3" customWidth="1"/>
    <col min="15856" max="15856" width="8.42578125" style="3" customWidth="1"/>
    <col min="15857" max="15857" width="6.140625" style="3" customWidth="1"/>
    <col min="15858" max="15858" width="6.5703125" style="3" customWidth="1"/>
    <col min="15859" max="15859" width="7.28515625" style="3" customWidth="1"/>
    <col min="15860" max="15860" width="8.28515625" style="3" customWidth="1"/>
    <col min="15861" max="15861" width="7.28515625" style="3" customWidth="1"/>
    <col min="15862" max="15862" width="6.7109375" style="3" customWidth="1"/>
    <col min="15863" max="15863" width="11.140625" style="3" customWidth="1"/>
    <col min="15864" max="15864" width="9.5703125" style="3" customWidth="1"/>
    <col min="15865" max="15866" width="11.140625" style="3" customWidth="1"/>
    <col min="15867" max="15867" width="8.85546875" style="3" customWidth="1"/>
    <col min="15868" max="16108" width="9.140625" style="3"/>
    <col min="16109" max="16109" width="4" style="3" customWidth="1"/>
    <col min="16110" max="16110" width="31.42578125" style="3" customWidth="1"/>
    <col min="16111" max="16111" width="5.7109375" style="3" customWidth="1"/>
    <col min="16112" max="16112" width="8.42578125" style="3" customWidth="1"/>
    <col min="16113" max="16113" width="6.140625" style="3" customWidth="1"/>
    <col min="16114" max="16114" width="6.5703125" style="3" customWidth="1"/>
    <col min="16115" max="16115" width="7.28515625" style="3" customWidth="1"/>
    <col min="16116" max="16116" width="8.28515625" style="3" customWidth="1"/>
    <col min="16117" max="16117" width="7.28515625" style="3" customWidth="1"/>
    <col min="16118" max="16118" width="6.7109375" style="3" customWidth="1"/>
    <col min="16119" max="16119" width="11.140625" style="3" customWidth="1"/>
    <col min="16120" max="16120" width="9.5703125" style="3" customWidth="1"/>
    <col min="16121" max="16122" width="11.140625" style="3" customWidth="1"/>
    <col min="16123" max="16123" width="8.85546875" style="3" customWidth="1"/>
    <col min="16124" max="16384" width="9.140625" style="3"/>
  </cols>
  <sheetData>
    <row r="1" spans="1:236">
      <c r="P1" s="104" t="s">
        <v>44</v>
      </c>
    </row>
    <row r="2" spans="1:236" ht="15.75">
      <c r="C2" s="155" t="s">
        <v>30</v>
      </c>
      <c r="D2" s="105">
        <v>9</v>
      </c>
      <c r="E2" s="5"/>
      <c r="G2" s="5"/>
      <c r="H2" s="5"/>
      <c r="J2" s="7"/>
      <c r="K2" s="7"/>
      <c r="L2" s="7"/>
      <c r="M2" s="7"/>
      <c r="N2" s="7"/>
      <c r="O2" s="7"/>
      <c r="P2" s="7"/>
      <c r="Q2" s="8"/>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row>
    <row r="3" spans="1:236" ht="20.25" thickBot="1">
      <c r="A3" s="37" t="s">
        <v>315</v>
      </c>
      <c r="B3" s="45"/>
      <c r="C3" s="46"/>
      <c r="D3" s="46"/>
      <c r="E3" s="47"/>
      <c r="F3" s="47"/>
      <c r="G3" s="47"/>
      <c r="H3" s="47"/>
      <c r="I3" s="47"/>
      <c r="J3" s="47"/>
      <c r="K3" s="47"/>
      <c r="L3" s="47"/>
      <c r="M3" s="47"/>
      <c r="N3" s="47"/>
      <c r="O3" s="47"/>
      <c r="P3" s="37"/>
      <c r="Q3" s="8"/>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36" ht="31.5" customHeight="1">
      <c r="A4" s="48" t="s">
        <v>45</v>
      </c>
      <c r="B4" s="49"/>
      <c r="C4" s="50"/>
      <c r="D4" s="51"/>
      <c r="E4" s="48"/>
      <c r="F4" s="48"/>
      <c r="G4" s="48"/>
      <c r="H4" s="48"/>
      <c r="I4" s="48"/>
      <c r="J4" s="48"/>
      <c r="K4" s="48"/>
      <c r="L4" s="48"/>
      <c r="M4" s="48"/>
      <c r="N4" s="48"/>
      <c r="O4" s="48"/>
      <c r="P4" s="41"/>
      <c r="Q4" s="10"/>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236" ht="31.5" customHeight="1">
      <c r="A5" s="107" t="str">
        <f>Kopsav.!A7:I7</f>
        <v>Objekta nosaukums: Brīvdabas sporta un aktīvās atpūtas centrs Zirgu salā, Liepājā, 2.kārta</v>
      </c>
      <c r="B5" s="85"/>
      <c r="C5" s="86"/>
      <c r="D5" s="87"/>
      <c r="E5" s="84"/>
      <c r="F5" s="84"/>
      <c r="G5" s="84"/>
      <c r="H5" s="84"/>
      <c r="I5" s="84"/>
      <c r="J5" s="84"/>
      <c r="K5" s="84"/>
      <c r="L5" s="84"/>
      <c r="M5" s="84"/>
      <c r="N5" s="84"/>
      <c r="O5" s="84"/>
      <c r="P5" s="41"/>
      <c r="Q5" s="10"/>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row>
    <row r="6" spans="1:236" ht="20.25" customHeight="1">
      <c r="A6" s="198" t="str">
        <f>KOPTĀME!A12</f>
        <v>Būves nosaukums: Brīvdabas sporta un aktīvās atpūtas centrs Zirgu salā, Liepājā, 2.kārta</v>
      </c>
      <c r="B6" s="198"/>
      <c r="C6" s="198"/>
      <c r="D6" s="198"/>
      <c r="E6" s="198"/>
      <c r="F6" s="198"/>
      <c r="G6" s="198"/>
      <c r="H6" s="198"/>
      <c r="I6" s="198"/>
      <c r="J6" s="198"/>
      <c r="K6" s="198"/>
      <c r="L6" s="198"/>
      <c r="M6" s="198"/>
      <c r="N6" s="198"/>
      <c r="O6" s="198"/>
      <c r="P6" s="198"/>
      <c r="Q6" s="10"/>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row>
    <row r="7" spans="1:236" ht="19.5" customHeight="1">
      <c r="A7" s="55" t="str">
        <f>KOPTĀME!A13</f>
        <v>Objekta adrese:  Zirgu sala 2 (kad.apz. 1700 025 0001); Zirgu sala (kad.apz. 1700 025 0002); Ezermalas iela (kad.apz. 1700 022 0137)</v>
      </c>
      <c r="B7" s="56"/>
      <c r="C7" s="52"/>
      <c r="D7" s="52"/>
      <c r="E7" s="42"/>
      <c r="F7" s="42"/>
      <c r="G7" s="42"/>
      <c r="H7" s="42"/>
      <c r="I7" s="42"/>
      <c r="J7" s="42"/>
      <c r="K7" s="42"/>
      <c r="L7" s="42"/>
      <c r="M7" s="42"/>
      <c r="N7" s="42"/>
      <c r="O7" s="42"/>
      <c r="P7" s="42"/>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row>
    <row r="8" spans="1:236" ht="22.5" customHeight="1">
      <c r="A8" s="55" t="str">
        <f>KOPTĀME!A14</f>
        <v>Pasūtījuma Nr. LPP2018/165</v>
      </c>
      <c r="B8" s="56"/>
      <c r="C8" s="53"/>
      <c r="D8" s="54"/>
      <c r="E8" s="43"/>
      <c r="F8" s="43"/>
      <c r="G8" s="43"/>
      <c r="H8" s="43"/>
      <c r="I8" s="43"/>
      <c r="J8" s="43"/>
      <c r="K8" s="43"/>
      <c r="L8" s="43"/>
      <c r="M8" s="43"/>
      <c r="N8" s="43"/>
      <c r="O8" s="43"/>
      <c r="P8" s="43"/>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row>
    <row r="9" spans="1:236" ht="15" customHeight="1">
      <c r="A9" s="55"/>
      <c r="B9" s="56"/>
      <c r="C9" s="53"/>
      <c r="D9" s="54"/>
      <c r="E9" s="43"/>
      <c r="F9" s="43"/>
      <c r="G9" s="43"/>
      <c r="H9" s="43"/>
      <c r="I9" s="43"/>
      <c r="J9" s="43"/>
      <c r="K9" s="43"/>
      <c r="L9" s="43"/>
      <c r="M9" s="43"/>
      <c r="N9" s="43"/>
      <c r="O9" s="43"/>
      <c r="P9" s="4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row>
    <row r="10" spans="1:236" ht="15.75">
      <c r="A10" s="114" t="s">
        <v>66</v>
      </c>
      <c r="B10" s="57"/>
      <c r="C10" s="38"/>
      <c r="D10" s="38"/>
      <c r="E10" s="44"/>
      <c r="F10" s="44"/>
      <c r="G10" s="44"/>
      <c r="H10" s="44"/>
      <c r="I10" s="44"/>
      <c r="J10" s="44"/>
      <c r="K10" s="44"/>
      <c r="L10" s="44"/>
      <c r="M10" s="44"/>
      <c r="N10" s="44"/>
      <c r="O10" s="44"/>
      <c r="P10" s="44"/>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row>
    <row r="11" spans="1:236" ht="14.25" thickBot="1">
      <c r="A11" s="39"/>
      <c r="B11" s="39"/>
      <c r="C11" s="15"/>
      <c r="D11" s="16"/>
      <c r="E11" s="17"/>
      <c r="F11" s="18"/>
      <c r="G11" s="18"/>
      <c r="H11" s="18"/>
      <c r="I11" s="18"/>
      <c r="J11" s="18"/>
      <c r="K11" s="39"/>
      <c r="M11" s="19" t="s">
        <v>34</v>
      </c>
      <c r="N11" s="251">
        <f>P27</f>
        <v>0</v>
      </c>
      <c r="O11" s="252"/>
      <c r="P11" s="106" t="s">
        <v>46</v>
      </c>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row>
    <row r="12" spans="1:236" ht="14.25" customHeight="1">
      <c r="A12" s="39"/>
      <c r="B12" s="39"/>
      <c r="C12" s="15"/>
      <c r="D12" s="16"/>
      <c r="E12" s="17"/>
      <c r="F12" s="18"/>
      <c r="G12" s="18"/>
      <c r="H12" s="18"/>
      <c r="I12" s="18"/>
      <c r="J12" s="18"/>
      <c r="K12" s="39"/>
      <c r="M12" s="110" t="s">
        <v>9</v>
      </c>
      <c r="N12" s="253">
        <f>KOPTĀME!B29</f>
        <v>0</v>
      </c>
      <c r="O12" s="253"/>
      <c r="P12" s="14"/>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row>
    <row r="13" spans="1:236" ht="15">
      <c r="A13" s="39"/>
      <c r="B13" s="39"/>
      <c r="C13" s="15"/>
      <c r="D13" s="16"/>
      <c r="E13" s="17"/>
      <c r="F13" s="18"/>
      <c r="G13" s="18"/>
      <c r="H13" s="18"/>
      <c r="I13" s="18"/>
      <c r="J13" s="18"/>
      <c r="K13" s="39"/>
      <c r="L13" s="39"/>
      <c r="M13" s="39"/>
      <c r="N13" s="39"/>
      <c r="O13" s="20"/>
      <c r="P13" s="14"/>
      <c r="Q13" s="10"/>
      <c r="R13" s="11"/>
      <c r="S13" s="11"/>
      <c r="T13" s="81" t="s">
        <v>31</v>
      </c>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row>
    <row r="14" spans="1:236" ht="12.75" customHeight="1">
      <c r="A14" s="254" t="s">
        <v>10</v>
      </c>
      <c r="B14" s="254" t="s">
        <v>13</v>
      </c>
      <c r="C14" s="263" t="s">
        <v>47</v>
      </c>
      <c r="D14" s="256" t="s">
        <v>15</v>
      </c>
      <c r="E14" s="258" t="s">
        <v>16</v>
      </c>
      <c r="F14" s="260" t="s">
        <v>17</v>
      </c>
      <c r="G14" s="261"/>
      <c r="H14" s="261"/>
      <c r="I14" s="261"/>
      <c r="J14" s="261"/>
      <c r="K14" s="261"/>
      <c r="L14" s="262" t="s">
        <v>18</v>
      </c>
      <c r="M14" s="262"/>
      <c r="N14" s="262"/>
      <c r="O14" s="262"/>
      <c r="P14" s="262"/>
      <c r="Q14" s="10"/>
      <c r="R14" s="11"/>
      <c r="S14" s="11"/>
      <c r="T14" s="254" t="s">
        <v>10</v>
      </c>
      <c r="U14" s="254" t="s">
        <v>13</v>
      </c>
      <c r="V14" s="263" t="s">
        <v>14</v>
      </c>
      <c r="W14" s="254" t="s">
        <v>15</v>
      </c>
      <c r="X14" s="247" t="s">
        <v>16</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row>
    <row r="15" spans="1:236" ht="54" customHeight="1">
      <c r="A15" s="255"/>
      <c r="B15" s="255"/>
      <c r="C15" s="264"/>
      <c r="D15" s="257"/>
      <c r="E15" s="259"/>
      <c r="F15" s="108" t="s">
        <v>48</v>
      </c>
      <c r="G15" s="108" t="s">
        <v>54</v>
      </c>
      <c r="H15" s="108" t="s">
        <v>37</v>
      </c>
      <c r="I15" s="108" t="s">
        <v>35</v>
      </c>
      <c r="J15" s="108" t="s">
        <v>36</v>
      </c>
      <c r="K15" s="109" t="s">
        <v>49</v>
      </c>
      <c r="L15" s="109" t="s">
        <v>50</v>
      </c>
      <c r="M15" s="109" t="s">
        <v>37</v>
      </c>
      <c r="N15" s="109" t="s">
        <v>35</v>
      </c>
      <c r="O15" s="109" t="s">
        <v>36</v>
      </c>
      <c r="P15" s="109" t="s">
        <v>51</v>
      </c>
      <c r="Q15" s="21"/>
      <c r="R15" s="22"/>
      <c r="S15" s="22"/>
      <c r="T15" s="255"/>
      <c r="U15" s="255"/>
      <c r="V15" s="264"/>
      <c r="W15" s="255"/>
      <c r="X15" s="248"/>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row>
    <row r="16" spans="1:236">
      <c r="A16" s="174"/>
      <c r="B16" s="170"/>
      <c r="C16" s="161" t="s">
        <v>316</v>
      </c>
      <c r="D16" s="162"/>
      <c r="E16" s="175"/>
      <c r="F16" s="163"/>
      <c r="G16" s="163"/>
      <c r="H16" s="163"/>
      <c r="I16" s="163"/>
      <c r="J16" s="163"/>
      <c r="K16" s="163"/>
      <c r="L16" s="163"/>
      <c r="M16" s="163"/>
      <c r="N16" s="163"/>
      <c r="O16" s="163"/>
      <c r="P16" s="163"/>
      <c r="T16" s="144">
        <f t="shared" ref="T16:X23" si="0">A16</f>
        <v>0</v>
      </c>
      <c r="U16" s="144">
        <f t="shared" si="0"/>
        <v>0</v>
      </c>
      <c r="V16" s="156" t="str">
        <f t="shared" si="0"/>
        <v>Pāļu izbūve</v>
      </c>
      <c r="W16" s="144">
        <f t="shared" si="0"/>
        <v>0</v>
      </c>
      <c r="X16" s="166">
        <f t="shared" si="0"/>
        <v>0</v>
      </c>
    </row>
    <row r="17" spans="1:236">
      <c r="A17" s="144">
        <v>1</v>
      </c>
      <c r="B17" s="166"/>
      <c r="C17" s="152" t="s">
        <v>344</v>
      </c>
      <c r="D17" s="111" t="s">
        <v>214</v>
      </c>
      <c r="E17" s="157">
        <v>21</v>
      </c>
      <c r="F17" s="23"/>
      <c r="G17" s="23"/>
      <c r="H17" s="23">
        <f t="shared" ref="H17:H26" si="1">ROUND(F17*G17,2)</f>
        <v>0</v>
      </c>
      <c r="I17" s="23"/>
      <c r="J17" s="23"/>
      <c r="K17" s="24">
        <f t="shared" ref="K17:K26" si="2">H17+I17+J17</f>
        <v>0</v>
      </c>
      <c r="L17" s="24">
        <f t="shared" ref="L17:L26" si="3">ROUND(E17*F17,2)</f>
        <v>0</v>
      </c>
      <c r="M17" s="24">
        <f t="shared" ref="M17:M26" si="4">ROUND(E17*H17,2)</f>
        <v>0</v>
      </c>
      <c r="N17" s="24">
        <f t="shared" ref="N17:N26" si="5">ROUND(E17*I17,2)</f>
        <v>0</v>
      </c>
      <c r="O17" s="24">
        <f t="shared" ref="O17:O26" si="6">ROUND(E17*J17,2)</f>
        <v>0</v>
      </c>
      <c r="P17" s="24">
        <f t="shared" ref="P17:P26" si="7">M17+N17+O17</f>
        <v>0</v>
      </c>
      <c r="T17" s="144">
        <f t="shared" si="0"/>
        <v>1</v>
      </c>
      <c r="U17" s="144">
        <f t="shared" si="0"/>
        <v>0</v>
      </c>
      <c r="V17" s="156" t="str">
        <f t="shared" si="0"/>
        <v>Pāļu izbūve PAL-01 līdz PAL -021</v>
      </c>
      <c r="W17" s="144" t="str">
        <f t="shared" si="0"/>
        <v>gb</v>
      </c>
      <c r="X17" s="166">
        <f t="shared" si="0"/>
        <v>21</v>
      </c>
    </row>
    <row r="18" spans="1:236">
      <c r="A18" s="174"/>
      <c r="B18" s="170"/>
      <c r="C18" s="164" t="s">
        <v>317</v>
      </c>
      <c r="D18" s="162"/>
      <c r="E18" s="175"/>
      <c r="F18" s="163"/>
      <c r="G18" s="163"/>
      <c r="H18" s="163"/>
      <c r="I18" s="163"/>
      <c r="J18" s="163"/>
      <c r="K18" s="163"/>
      <c r="L18" s="163"/>
      <c r="M18" s="163"/>
      <c r="N18" s="163"/>
      <c r="O18" s="163"/>
      <c r="P18" s="163"/>
      <c r="T18" s="144">
        <f t="shared" si="0"/>
        <v>0</v>
      </c>
      <c r="U18" s="144">
        <f t="shared" si="0"/>
        <v>0</v>
      </c>
      <c r="V18" s="156" t="str">
        <f t="shared" si="0"/>
        <v>Metāla konstrukcijas</v>
      </c>
      <c r="W18" s="144">
        <f t="shared" si="0"/>
        <v>0</v>
      </c>
      <c r="X18" s="166">
        <f t="shared" si="0"/>
        <v>0</v>
      </c>
    </row>
    <row r="19" spans="1:236" ht="25.5">
      <c r="A19" s="144">
        <v>2</v>
      </c>
      <c r="B19" s="166"/>
      <c r="C19" s="151" t="s">
        <v>348</v>
      </c>
      <c r="D19" s="111" t="s">
        <v>289</v>
      </c>
      <c r="E19" s="157">
        <v>27.5</v>
      </c>
      <c r="F19" s="23"/>
      <c r="G19" s="23"/>
      <c r="H19" s="23">
        <f t="shared" si="1"/>
        <v>0</v>
      </c>
      <c r="I19" s="23"/>
      <c r="J19" s="23"/>
      <c r="K19" s="24">
        <f t="shared" si="2"/>
        <v>0</v>
      </c>
      <c r="L19" s="24">
        <f t="shared" si="3"/>
        <v>0</v>
      </c>
      <c r="M19" s="24">
        <f t="shared" si="4"/>
        <v>0</v>
      </c>
      <c r="N19" s="24">
        <f t="shared" si="5"/>
        <v>0</v>
      </c>
      <c r="O19" s="24">
        <f t="shared" si="6"/>
        <v>0</v>
      </c>
      <c r="P19" s="24">
        <f t="shared" si="7"/>
        <v>0</v>
      </c>
      <c r="T19" s="144">
        <f t="shared" si="0"/>
        <v>2</v>
      </c>
      <c r="U19" s="144">
        <f t="shared" si="0"/>
        <v>0</v>
      </c>
      <c r="V19" s="156" t="str">
        <f t="shared" si="0"/>
        <v>Metāla konstrukciju  MST120*120*8 izgatavošan, montāža</v>
      </c>
      <c r="W19" s="144" t="str">
        <f t="shared" si="0"/>
        <v>tm</v>
      </c>
      <c r="X19" s="166">
        <f t="shared" si="0"/>
        <v>27.5</v>
      </c>
    </row>
    <row r="20" spans="1:236">
      <c r="A20" s="144">
        <v>3</v>
      </c>
      <c r="B20" s="165"/>
      <c r="C20" s="151" t="s">
        <v>318</v>
      </c>
      <c r="D20" s="111" t="s">
        <v>289</v>
      </c>
      <c r="E20" s="157">
        <v>108.3</v>
      </c>
      <c r="F20" s="23"/>
      <c r="G20" s="23"/>
      <c r="H20" s="23">
        <f t="shared" si="1"/>
        <v>0</v>
      </c>
      <c r="I20" s="23"/>
      <c r="J20" s="23"/>
      <c r="K20" s="24">
        <f t="shared" si="2"/>
        <v>0</v>
      </c>
      <c r="L20" s="24">
        <f t="shared" si="3"/>
        <v>0</v>
      </c>
      <c r="M20" s="24">
        <f t="shared" si="4"/>
        <v>0</v>
      </c>
      <c r="N20" s="24">
        <f t="shared" si="5"/>
        <v>0</v>
      </c>
      <c r="O20" s="24">
        <f t="shared" si="6"/>
        <v>0</v>
      </c>
      <c r="P20" s="24">
        <f t="shared" si="7"/>
        <v>0</v>
      </c>
      <c r="T20" s="144">
        <f t="shared" si="0"/>
        <v>3</v>
      </c>
      <c r="U20" s="144">
        <f t="shared" si="0"/>
        <v>0</v>
      </c>
      <c r="V20" s="156" t="str">
        <f t="shared" si="0"/>
        <v>Metāla konstrukciju izgatavošana un montāža</v>
      </c>
      <c r="W20" s="144" t="str">
        <f t="shared" si="0"/>
        <v>tm</v>
      </c>
      <c r="X20" s="166">
        <f t="shared" si="0"/>
        <v>108.3</v>
      </c>
    </row>
    <row r="21" spans="1:236">
      <c r="A21" s="144">
        <v>4</v>
      </c>
      <c r="B21" s="165"/>
      <c r="C21" s="151" t="s">
        <v>319</v>
      </c>
      <c r="D21" s="111" t="s">
        <v>214</v>
      </c>
      <c r="E21" s="195">
        <v>21</v>
      </c>
      <c r="F21" s="23"/>
      <c r="G21" s="23"/>
      <c r="H21" s="23">
        <f t="shared" si="1"/>
        <v>0</v>
      </c>
      <c r="I21" s="23"/>
      <c r="J21" s="23"/>
      <c r="K21" s="24">
        <f t="shared" si="2"/>
        <v>0</v>
      </c>
      <c r="L21" s="24">
        <f t="shared" si="3"/>
        <v>0</v>
      </c>
      <c r="M21" s="24">
        <f t="shared" si="4"/>
        <v>0</v>
      </c>
      <c r="N21" s="24">
        <f t="shared" si="5"/>
        <v>0</v>
      </c>
      <c r="O21" s="24">
        <f t="shared" si="6"/>
        <v>0</v>
      </c>
      <c r="P21" s="24">
        <f t="shared" si="7"/>
        <v>0</v>
      </c>
      <c r="T21" s="144">
        <f t="shared" si="0"/>
        <v>4</v>
      </c>
      <c r="U21" s="144">
        <f t="shared" si="0"/>
        <v>0</v>
      </c>
      <c r="V21" s="156" t="str">
        <f t="shared" si="0"/>
        <v>Ieliekamo detaļu ID-01 montāža</v>
      </c>
      <c r="W21" s="144" t="str">
        <f t="shared" si="0"/>
        <v>gb</v>
      </c>
      <c r="X21" s="166">
        <f t="shared" si="0"/>
        <v>21</v>
      </c>
    </row>
    <row r="22" spans="1:236">
      <c r="A22" s="174"/>
      <c r="B22" s="170"/>
      <c r="C22" s="164" t="s">
        <v>320</v>
      </c>
      <c r="D22" s="162"/>
      <c r="E22" s="175"/>
      <c r="F22" s="163"/>
      <c r="G22" s="163"/>
      <c r="H22" s="163"/>
      <c r="I22" s="163"/>
      <c r="J22" s="163"/>
      <c r="K22" s="163"/>
      <c r="L22" s="163"/>
      <c r="M22" s="163"/>
      <c r="N22" s="163"/>
      <c r="O22" s="163"/>
      <c r="P22" s="163"/>
      <c r="T22" s="144">
        <f t="shared" si="0"/>
        <v>0</v>
      </c>
      <c r="U22" s="144">
        <f t="shared" si="0"/>
        <v>0</v>
      </c>
      <c r="V22" s="156" t="str">
        <f t="shared" si="0"/>
        <v>Koka konstrukcijas</v>
      </c>
      <c r="W22" s="144">
        <f t="shared" si="0"/>
        <v>0</v>
      </c>
      <c r="X22" s="166">
        <f t="shared" si="0"/>
        <v>0</v>
      </c>
    </row>
    <row r="23" spans="1:236">
      <c r="A23" s="144">
        <v>5</v>
      </c>
      <c r="B23" s="165"/>
      <c r="C23" s="151" t="s">
        <v>321</v>
      </c>
      <c r="D23" s="111" t="s">
        <v>58</v>
      </c>
      <c r="E23" s="157">
        <v>14.58</v>
      </c>
      <c r="F23" s="23"/>
      <c r="G23" s="23"/>
      <c r="H23" s="23">
        <f t="shared" si="1"/>
        <v>0</v>
      </c>
      <c r="I23" s="23"/>
      <c r="J23" s="23"/>
      <c r="K23" s="24">
        <f t="shared" si="2"/>
        <v>0</v>
      </c>
      <c r="L23" s="24">
        <f t="shared" si="3"/>
        <v>0</v>
      </c>
      <c r="M23" s="24">
        <f t="shared" si="4"/>
        <v>0</v>
      </c>
      <c r="N23" s="24">
        <f t="shared" si="5"/>
        <v>0</v>
      </c>
      <c r="O23" s="24">
        <f t="shared" si="6"/>
        <v>0</v>
      </c>
      <c r="P23" s="24">
        <f t="shared" si="7"/>
        <v>0</v>
      </c>
      <c r="T23" s="144">
        <f t="shared" si="0"/>
        <v>5</v>
      </c>
      <c r="U23" s="144">
        <f t="shared" si="0"/>
        <v>0</v>
      </c>
      <c r="V23" s="156" t="str">
        <f t="shared" si="0"/>
        <v>Stāva sienu karkasa- izbūve</v>
      </c>
      <c r="W23" s="144" t="str">
        <f t="shared" si="0"/>
        <v>m3</v>
      </c>
      <c r="X23" s="166">
        <f t="shared" si="0"/>
        <v>14.58</v>
      </c>
    </row>
    <row r="24" spans="1:236">
      <c r="A24" s="144">
        <v>6</v>
      </c>
      <c r="B24" s="165"/>
      <c r="C24" s="151" t="s">
        <v>346</v>
      </c>
      <c r="D24" s="111" t="s">
        <v>56</v>
      </c>
      <c r="E24" s="157">
        <v>248.5</v>
      </c>
      <c r="F24" s="23"/>
      <c r="G24" s="23"/>
      <c r="H24" s="23">
        <f t="shared" si="1"/>
        <v>0</v>
      </c>
      <c r="I24" s="23"/>
      <c r="J24" s="23"/>
      <c r="K24" s="24">
        <f t="shared" si="2"/>
        <v>0</v>
      </c>
      <c r="L24" s="24">
        <f t="shared" si="3"/>
        <v>0</v>
      </c>
      <c r="M24" s="24">
        <f t="shared" si="4"/>
        <v>0</v>
      </c>
      <c r="N24" s="24">
        <f t="shared" si="5"/>
        <v>0</v>
      </c>
      <c r="O24" s="24">
        <f t="shared" si="6"/>
        <v>0</v>
      </c>
      <c r="P24" s="24">
        <f t="shared" si="7"/>
        <v>0</v>
      </c>
      <c r="T24" s="144">
        <f t="shared" ref="T24:X26" si="8">A24</f>
        <v>6</v>
      </c>
      <c r="U24" s="144">
        <f t="shared" si="8"/>
        <v>0</v>
      </c>
      <c r="V24" s="156" t="str">
        <f t="shared" si="8"/>
        <v xml:space="preserve">Apdare ar koka apdares dēļiem </v>
      </c>
      <c r="W24" s="144" t="str">
        <f t="shared" si="8"/>
        <v>m2</v>
      </c>
      <c r="X24" s="166">
        <f t="shared" si="8"/>
        <v>248.5</v>
      </c>
    </row>
    <row r="25" spans="1:236">
      <c r="A25" s="144">
        <v>7</v>
      </c>
      <c r="B25" s="165"/>
      <c r="C25" s="151" t="s">
        <v>345</v>
      </c>
      <c r="D25" s="111" t="s">
        <v>56</v>
      </c>
      <c r="E25" s="157">
        <v>153.1</v>
      </c>
      <c r="F25" s="23"/>
      <c r="G25" s="23"/>
      <c r="H25" s="23">
        <f t="shared" si="1"/>
        <v>0</v>
      </c>
      <c r="I25" s="23"/>
      <c r="J25" s="23"/>
      <c r="K25" s="24">
        <f t="shared" si="2"/>
        <v>0</v>
      </c>
      <c r="L25" s="24">
        <f t="shared" si="3"/>
        <v>0</v>
      </c>
      <c r="M25" s="24">
        <f t="shared" si="4"/>
        <v>0</v>
      </c>
      <c r="N25" s="24">
        <f t="shared" si="5"/>
        <v>0</v>
      </c>
      <c r="O25" s="24">
        <f t="shared" si="6"/>
        <v>0</v>
      </c>
      <c r="P25" s="24">
        <f t="shared" si="7"/>
        <v>0</v>
      </c>
      <c r="T25" s="144">
        <f t="shared" si="8"/>
        <v>7</v>
      </c>
      <c r="U25" s="144">
        <f t="shared" si="8"/>
        <v>0</v>
      </c>
      <c r="V25" s="156" t="str">
        <f t="shared" si="8"/>
        <v>Jumta dēļu klāja izbūve</v>
      </c>
      <c r="W25" s="144" t="str">
        <f t="shared" si="8"/>
        <v>m2</v>
      </c>
      <c r="X25" s="166">
        <f t="shared" si="8"/>
        <v>153.1</v>
      </c>
    </row>
    <row r="26" spans="1:236" ht="13.5" thickBot="1">
      <c r="A26" s="144">
        <v>8</v>
      </c>
      <c r="B26" s="166"/>
      <c r="C26" s="151" t="s">
        <v>347</v>
      </c>
      <c r="D26" s="111" t="s">
        <v>56</v>
      </c>
      <c r="E26" s="157">
        <v>139.41</v>
      </c>
      <c r="F26" s="23"/>
      <c r="G26" s="23"/>
      <c r="H26" s="23">
        <f t="shared" si="1"/>
        <v>0</v>
      </c>
      <c r="I26" s="23"/>
      <c r="J26" s="23"/>
      <c r="K26" s="24">
        <f t="shared" si="2"/>
        <v>0</v>
      </c>
      <c r="L26" s="24">
        <f t="shared" si="3"/>
        <v>0</v>
      </c>
      <c r="M26" s="24">
        <f t="shared" si="4"/>
        <v>0</v>
      </c>
      <c r="N26" s="24">
        <f t="shared" si="5"/>
        <v>0</v>
      </c>
      <c r="O26" s="24">
        <f t="shared" si="6"/>
        <v>0</v>
      </c>
      <c r="P26" s="24">
        <f t="shared" si="7"/>
        <v>0</v>
      </c>
      <c r="T26" s="144">
        <f t="shared" si="8"/>
        <v>8</v>
      </c>
      <c r="U26" s="144">
        <f t="shared" si="8"/>
        <v>0</v>
      </c>
      <c r="V26" s="156" t="str">
        <f t="shared" si="8"/>
        <v>Grīdas dēļu klāja izbūve</v>
      </c>
      <c r="W26" s="144" t="str">
        <f t="shared" si="8"/>
        <v>m2</v>
      </c>
      <c r="X26" s="166">
        <f t="shared" si="8"/>
        <v>139.41</v>
      </c>
    </row>
    <row r="27" spans="1:236" ht="30" customHeight="1" thickBot="1">
      <c r="A27" s="249" t="s">
        <v>52</v>
      </c>
      <c r="B27" s="250"/>
      <c r="C27" s="250"/>
      <c r="D27" s="250"/>
      <c r="E27" s="250"/>
      <c r="F27" s="250"/>
      <c r="G27" s="250"/>
      <c r="H27" s="250"/>
      <c r="I27" s="250"/>
      <c r="J27" s="250"/>
      <c r="K27" s="250"/>
      <c r="L27" s="60">
        <f>SUM(L16:L26)</f>
        <v>0</v>
      </c>
      <c r="M27" s="60">
        <f>SUM(M16:M26)</f>
        <v>0</v>
      </c>
      <c r="N27" s="60">
        <f>SUM(N16:N26)</f>
        <v>0</v>
      </c>
      <c r="O27" s="60">
        <f>SUM(O16:O26)</f>
        <v>0</v>
      </c>
      <c r="P27" s="60">
        <f>SUM(P16:P26)</f>
        <v>0</v>
      </c>
      <c r="Q27" s="10"/>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row>
    <row r="28" spans="1:236" ht="12.75" customHeight="1">
      <c r="A28" s="58"/>
      <c r="B28" s="58"/>
      <c r="C28" s="58"/>
      <c r="D28" s="58"/>
      <c r="E28" s="58"/>
      <c r="F28" s="58"/>
      <c r="G28" s="58"/>
      <c r="H28" s="58"/>
      <c r="I28" s="58"/>
      <c r="J28" s="58"/>
      <c r="K28" s="58"/>
      <c r="L28" s="59"/>
      <c r="M28" s="59"/>
      <c r="N28" s="59"/>
      <c r="O28" s="59"/>
      <c r="P28" s="59"/>
      <c r="Q28" s="10"/>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row>
    <row r="29" spans="1:236" ht="13.5" customHeight="1">
      <c r="A29" s="145" t="s">
        <v>53</v>
      </c>
      <c r="B29" s="58"/>
      <c r="C29" s="58"/>
      <c r="D29" s="58"/>
      <c r="E29" s="58"/>
      <c r="F29" s="58"/>
      <c r="G29" s="58"/>
      <c r="H29" s="58"/>
      <c r="I29" s="58"/>
      <c r="J29" s="58"/>
      <c r="K29" s="58"/>
      <c r="L29" s="59"/>
      <c r="M29" s="59"/>
      <c r="N29" s="59"/>
      <c r="O29" s="59"/>
      <c r="P29" s="59"/>
      <c r="Q29" s="10"/>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row>
    <row r="30" spans="1:236" ht="5.25" customHeight="1">
      <c r="A30" s="3"/>
      <c r="B30" s="26"/>
      <c r="C30" s="27"/>
      <c r="D30" s="28"/>
      <c r="E30" s="25"/>
      <c r="F30" s="29"/>
      <c r="G30" s="30"/>
      <c r="H30" s="30"/>
      <c r="I30" s="30"/>
      <c r="J30" s="30"/>
      <c r="K30" s="31"/>
      <c r="L30" s="31"/>
      <c r="M30" s="31"/>
      <c r="N30" s="31"/>
      <c r="O30" s="32"/>
      <c r="P30" s="32"/>
      <c r="Q30" s="12"/>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row>
    <row r="31" spans="1:236" ht="6.75" customHeight="1">
      <c r="A31" s="26"/>
      <c r="B31" s="26"/>
      <c r="C31" s="27"/>
      <c r="D31" s="28"/>
      <c r="E31" s="25"/>
      <c r="F31" s="29"/>
      <c r="G31" s="30"/>
      <c r="H31" s="30"/>
      <c r="I31" s="30"/>
      <c r="J31" s="30"/>
      <c r="K31" s="31"/>
      <c r="L31" s="31"/>
      <c r="M31" s="31"/>
      <c r="N31" s="31"/>
      <c r="O31" s="32"/>
      <c r="P31" s="32"/>
      <c r="Q31" s="12"/>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row>
    <row r="32" spans="1:236" ht="13.5">
      <c r="B32" s="61"/>
      <c r="C32" s="71" t="s">
        <v>6</v>
      </c>
      <c r="D32" s="222">
        <f>KOPTĀME!B24</f>
        <v>0</v>
      </c>
      <c r="E32" s="222"/>
      <c r="F32" s="222"/>
      <c r="G32" s="222"/>
      <c r="H32" s="222"/>
      <c r="I32" s="222"/>
      <c r="J32" s="222"/>
      <c r="K32" s="222"/>
      <c r="L32" s="222"/>
      <c r="M32" s="222"/>
      <c r="N32" s="222"/>
      <c r="O32" s="222"/>
      <c r="P32" s="222"/>
    </row>
    <row r="33" spans="1:236" ht="10.5" customHeight="1">
      <c r="B33" s="61"/>
      <c r="C33" s="72"/>
      <c r="D33" s="200" t="s">
        <v>7</v>
      </c>
      <c r="E33" s="200"/>
      <c r="F33" s="200"/>
      <c r="G33" s="200"/>
      <c r="H33" s="200"/>
      <c r="I33" s="200"/>
      <c r="J33" s="200"/>
      <c r="K33" s="200"/>
      <c r="L33" s="200"/>
      <c r="M33" s="200"/>
      <c r="N33" s="200"/>
      <c r="O33" s="200"/>
      <c r="P33" s="200"/>
    </row>
    <row r="34" spans="1:236" s="6" customFormat="1" ht="10.5" customHeight="1">
      <c r="A34" s="4"/>
      <c r="B34" s="61"/>
      <c r="C34" s="72"/>
      <c r="D34" s="168"/>
      <c r="E34" s="168"/>
      <c r="F34" s="168"/>
      <c r="G34" s="168"/>
      <c r="H34" s="168"/>
      <c r="I34" s="168"/>
      <c r="J34" s="168"/>
      <c r="K34" s="168"/>
      <c r="L34" s="168"/>
      <c r="M34" s="168"/>
      <c r="N34" s="168"/>
      <c r="O34" s="168"/>
      <c r="P34" s="168"/>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row>
    <row r="35" spans="1:236" s="6" customFormat="1" ht="15">
      <c r="A35" s="4"/>
      <c r="B35" s="61"/>
      <c r="C35" s="100" t="s">
        <v>39</v>
      </c>
      <c r="D35" s="265">
        <f>KOPTĀME!B29</f>
        <v>0</v>
      </c>
      <c r="E35" s="265"/>
      <c r="F35" s="265"/>
      <c r="G35" s="146"/>
      <c r="H35" s="146"/>
      <c r="I35" s="146"/>
      <c r="J35" s="146"/>
      <c r="K35" s="146"/>
      <c r="L35" s="146"/>
      <c r="M35" s="147"/>
      <c r="N35" s="148"/>
      <c r="O35" s="2"/>
      <c r="P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row>
    <row r="36" spans="1:236" s="6" customFormat="1" ht="14.25">
      <c r="A36" s="4"/>
      <c r="B36" s="61"/>
      <c r="C36" s="76"/>
      <c r="D36" s="77"/>
      <c r="E36" s="76"/>
      <c r="F36" s="65"/>
      <c r="G36" s="149"/>
      <c r="H36" s="149"/>
      <c r="I36" s="149"/>
      <c r="J36" s="149"/>
      <c r="K36" s="149"/>
      <c r="L36" s="149"/>
      <c r="M36" s="149"/>
      <c r="N36" s="150"/>
      <c r="O36" s="2"/>
      <c r="P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row>
    <row r="37" spans="1:236" s="6" customFormat="1" ht="13.5">
      <c r="A37" s="4"/>
      <c r="B37" s="61"/>
      <c r="C37" s="71" t="s">
        <v>12</v>
      </c>
      <c r="D37" s="219">
        <f>Kopsav.!C36</f>
        <v>0</v>
      </c>
      <c r="E37" s="219"/>
      <c r="F37" s="219"/>
      <c r="G37" s="219"/>
      <c r="H37" s="219"/>
      <c r="I37" s="219"/>
      <c r="J37" s="219"/>
      <c r="K37" s="219"/>
      <c r="L37" s="219"/>
      <c r="M37" s="219"/>
      <c r="N37" s="219"/>
      <c r="O37" s="219"/>
      <c r="P37" s="219"/>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row>
    <row r="38" spans="1:236" s="6" customFormat="1">
      <c r="A38" s="4"/>
      <c r="B38" s="61"/>
      <c r="C38" s="72"/>
      <c r="D38" s="200" t="s">
        <v>7</v>
      </c>
      <c r="E38" s="200"/>
      <c r="F38" s="200"/>
      <c r="G38" s="200"/>
      <c r="H38" s="200"/>
      <c r="I38" s="200"/>
      <c r="J38" s="200"/>
      <c r="K38" s="200"/>
      <c r="L38" s="200"/>
      <c r="M38" s="200"/>
      <c r="N38" s="200"/>
      <c r="O38" s="200"/>
      <c r="P38" s="200"/>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row>
    <row r="39" spans="1:236" s="6" customFormat="1" ht="9" customHeight="1">
      <c r="A39" s="4"/>
      <c r="B39" s="4"/>
      <c r="C39" s="72"/>
      <c r="D39" s="201"/>
      <c r="E39" s="201"/>
      <c r="F39" s="201"/>
      <c r="G39" s="33"/>
      <c r="H39" s="33"/>
      <c r="I39" s="33"/>
      <c r="J39" s="33"/>
      <c r="K39" s="2"/>
      <c r="L39" s="3"/>
      <c r="M39" s="3"/>
      <c r="N39" s="3"/>
      <c r="O39" s="3"/>
      <c r="P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row>
    <row r="40" spans="1:236" s="6" customFormat="1" ht="13.5">
      <c r="A40" s="4"/>
      <c r="B40" s="4"/>
      <c r="C40" s="75" t="s">
        <v>8</v>
      </c>
      <c r="D40" s="101">
        <f>KOPTĀME!B27</f>
        <v>0</v>
      </c>
      <c r="E40" s="101"/>
      <c r="F40" s="72"/>
      <c r="G40" s="33"/>
      <c r="H40" s="33"/>
      <c r="K40" s="3"/>
      <c r="L40" s="3"/>
      <c r="M40" s="3"/>
      <c r="N40" s="3"/>
      <c r="O40" s="3"/>
      <c r="P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row>
  </sheetData>
  <sheetProtection algorithmName="SHA-512" hashValue="1El7/LsoFne0VuN1baVc4J/Mr6X47bS1cg4Qz5Loq2BN8nNc/yWXVKjo7WJa5HtvCbrvFV7wxjOtCOH01TaFIA==" saltValue="Vwp/nhibtM4tEIimZ8FAuA==" spinCount="100000" sheet="1" formatCells="0" formatColumns="0" formatRows="0" insertColumns="0" insertRows="0" insertHyperlinks="0" deleteColumns="0" deleteRows="0" selectLockedCells="1" sort="0" autoFilter="0" pivotTables="0"/>
  <autoFilter ref="A15:IB27"/>
  <mergeCells count="22">
    <mergeCell ref="D39:F39"/>
    <mergeCell ref="T14:T15"/>
    <mergeCell ref="U14:U15"/>
    <mergeCell ref="V14:V15"/>
    <mergeCell ref="W14:W15"/>
    <mergeCell ref="D32:P32"/>
    <mergeCell ref="D33:P33"/>
    <mergeCell ref="D35:F35"/>
    <mergeCell ref="D37:P37"/>
    <mergeCell ref="D38:P38"/>
    <mergeCell ref="X14:X15"/>
    <mergeCell ref="A27:K27"/>
    <mergeCell ref="A6:P6"/>
    <mergeCell ref="N11:O11"/>
    <mergeCell ref="N12:O12"/>
    <mergeCell ref="A14:A15"/>
    <mergeCell ref="B14:B15"/>
    <mergeCell ref="C14:C15"/>
    <mergeCell ref="D14:D15"/>
    <mergeCell ref="E14:E15"/>
    <mergeCell ref="F14:K14"/>
    <mergeCell ref="L14:P14"/>
  </mergeCells>
  <pageMargins left="0.70866141732283472" right="0.70866141732283472" top="0.74803149606299213" bottom="0.74803149606299213" header="0.31496062992125984" footer="0.31496062992125984"/>
  <pageSetup paperSize="9" scale="77" fitToHeight="0" orientation="landscape" r:id="rId1"/>
  <headerFooter>
    <oddFooter>&amp;C&amp;"time,Italic"&amp;10&amp;P /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232"/>
  <sheetViews>
    <sheetView tabSelected="1" view="pageBreakPreview" zoomScaleNormal="100" zoomScaleSheetLayoutView="100" workbookViewId="0">
      <selection activeCell="E16" sqref="E16"/>
    </sheetView>
  </sheetViews>
  <sheetFormatPr defaultRowHeight="12.75"/>
  <cols>
    <col min="1" max="1" width="4.7109375" style="3" customWidth="1"/>
    <col min="2" max="2" width="9.28515625" style="3" customWidth="1"/>
    <col min="3" max="3" width="31.85546875" style="3" customWidth="1"/>
    <col min="4" max="4" width="10.7109375" style="3" customWidth="1"/>
    <col min="5" max="5" width="16.85546875" style="3" customWidth="1"/>
    <col min="6" max="6" width="12.42578125" style="3" customWidth="1"/>
    <col min="7" max="7" width="14.28515625" style="3" customWidth="1"/>
    <col min="8" max="8" width="12.7109375" style="3" customWidth="1"/>
    <col min="9" max="9" width="14.42578125" style="3" customWidth="1"/>
    <col min="10" max="10" width="6.7109375" style="3" customWidth="1"/>
    <col min="11" max="256" width="9.140625" style="3"/>
    <col min="257" max="257" width="3.85546875" style="3" customWidth="1"/>
    <col min="258" max="258" width="12.85546875" style="3" customWidth="1"/>
    <col min="259" max="259" width="36.85546875" style="3" customWidth="1"/>
    <col min="260" max="260" width="8.42578125" style="3" customWidth="1"/>
    <col min="261" max="261" width="16.85546875" style="3" customWidth="1"/>
    <col min="262" max="262" width="12.42578125" style="3" customWidth="1"/>
    <col min="263" max="263" width="14.28515625" style="3" customWidth="1"/>
    <col min="264" max="264" width="12.7109375" style="3" customWidth="1"/>
    <col min="265" max="265" width="14.140625" style="3" customWidth="1"/>
    <col min="266" max="266" width="6.7109375" style="3" customWidth="1"/>
    <col min="267" max="512" width="9.140625" style="3"/>
    <col min="513" max="513" width="3.85546875" style="3" customWidth="1"/>
    <col min="514" max="514" width="12.85546875" style="3" customWidth="1"/>
    <col min="515" max="515" width="36.85546875" style="3" customWidth="1"/>
    <col min="516" max="516" width="8.42578125" style="3" customWidth="1"/>
    <col min="517" max="517" width="16.85546875" style="3" customWidth="1"/>
    <col min="518" max="518" width="12.42578125" style="3" customWidth="1"/>
    <col min="519" max="519" width="14.28515625" style="3" customWidth="1"/>
    <col min="520" max="520" width="12.7109375" style="3" customWidth="1"/>
    <col min="521" max="521" width="14.140625" style="3" customWidth="1"/>
    <col min="522" max="522" width="6.7109375" style="3" customWidth="1"/>
    <col min="523" max="768" width="9.140625" style="3"/>
    <col min="769" max="769" width="3.85546875" style="3" customWidth="1"/>
    <col min="770" max="770" width="12.85546875" style="3" customWidth="1"/>
    <col min="771" max="771" width="36.85546875" style="3" customWidth="1"/>
    <col min="772" max="772" width="8.42578125" style="3" customWidth="1"/>
    <col min="773" max="773" width="16.85546875" style="3" customWidth="1"/>
    <col min="774" max="774" width="12.42578125" style="3" customWidth="1"/>
    <col min="775" max="775" width="14.28515625" style="3" customWidth="1"/>
    <col min="776" max="776" width="12.7109375" style="3" customWidth="1"/>
    <col min="777" max="777" width="14.140625" style="3" customWidth="1"/>
    <col min="778" max="778" width="6.7109375" style="3" customWidth="1"/>
    <col min="779" max="1024" width="9.140625" style="3"/>
    <col min="1025" max="1025" width="3.85546875" style="3" customWidth="1"/>
    <col min="1026" max="1026" width="12.85546875" style="3" customWidth="1"/>
    <col min="1027" max="1027" width="36.85546875" style="3" customWidth="1"/>
    <col min="1028" max="1028" width="8.42578125" style="3" customWidth="1"/>
    <col min="1029" max="1029" width="16.85546875" style="3" customWidth="1"/>
    <col min="1030" max="1030" width="12.42578125" style="3" customWidth="1"/>
    <col min="1031" max="1031" width="14.28515625" style="3" customWidth="1"/>
    <col min="1032" max="1032" width="12.7109375" style="3" customWidth="1"/>
    <col min="1033" max="1033" width="14.140625" style="3" customWidth="1"/>
    <col min="1034" max="1034" width="6.7109375" style="3" customWidth="1"/>
    <col min="1035" max="1280" width="9.140625" style="3"/>
    <col min="1281" max="1281" width="3.85546875" style="3" customWidth="1"/>
    <col min="1282" max="1282" width="12.85546875" style="3" customWidth="1"/>
    <col min="1283" max="1283" width="36.85546875" style="3" customWidth="1"/>
    <col min="1284" max="1284" width="8.42578125" style="3" customWidth="1"/>
    <col min="1285" max="1285" width="16.85546875" style="3" customWidth="1"/>
    <col min="1286" max="1286" width="12.42578125" style="3" customWidth="1"/>
    <col min="1287" max="1287" width="14.28515625" style="3" customWidth="1"/>
    <col min="1288" max="1288" width="12.7109375" style="3" customWidth="1"/>
    <col min="1289" max="1289" width="14.140625" style="3" customWidth="1"/>
    <col min="1290" max="1290" width="6.7109375" style="3" customWidth="1"/>
    <col min="1291" max="1536" width="9.140625" style="3"/>
    <col min="1537" max="1537" width="3.85546875" style="3" customWidth="1"/>
    <col min="1538" max="1538" width="12.85546875" style="3" customWidth="1"/>
    <col min="1539" max="1539" width="36.85546875" style="3" customWidth="1"/>
    <col min="1540" max="1540" width="8.42578125" style="3" customWidth="1"/>
    <col min="1541" max="1541" width="16.85546875" style="3" customWidth="1"/>
    <col min="1542" max="1542" width="12.42578125" style="3" customWidth="1"/>
    <col min="1543" max="1543" width="14.28515625" style="3" customWidth="1"/>
    <col min="1544" max="1544" width="12.7109375" style="3" customWidth="1"/>
    <col min="1545" max="1545" width="14.140625" style="3" customWidth="1"/>
    <col min="1546" max="1546" width="6.7109375" style="3" customWidth="1"/>
    <col min="1547" max="1792" width="9.140625" style="3"/>
    <col min="1793" max="1793" width="3.85546875" style="3" customWidth="1"/>
    <col min="1794" max="1794" width="12.85546875" style="3" customWidth="1"/>
    <col min="1795" max="1795" width="36.85546875" style="3" customWidth="1"/>
    <col min="1796" max="1796" width="8.42578125" style="3" customWidth="1"/>
    <col min="1797" max="1797" width="16.85546875" style="3" customWidth="1"/>
    <col min="1798" max="1798" width="12.42578125" style="3" customWidth="1"/>
    <col min="1799" max="1799" width="14.28515625" style="3" customWidth="1"/>
    <col min="1800" max="1800" width="12.7109375" style="3" customWidth="1"/>
    <col min="1801" max="1801" width="14.140625" style="3" customWidth="1"/>
    <col min="1802" max="1802" width="6.7109375" style="3" customWidth="1"/>
    <col min="1803" max="2048" width="9.140625" style="3"/>
    <col min="2049" max="2049" width="3.85546875" style="3" customWidth="1"/>
    <col min="2050" max="2050" width="12.85546875" style="3" customWidth="1"/>
    <col min="2051" max="2051" width="36.85546875" style="3" customWidth="1"/>
    <col min="2052" max="2052" width="8.42578125" style="3" customWidth="1"/>
    <col min="2053" max="2053" width="16.85546875" style="3" customWidth="1"/>
    <col min="2054" max="2054" width="12.42578125" style="3" customWidth="1"/>
    <col min="2055" max="2055" width="14.28515625" style="3" customWidth="1"/>
    <col min="2056" max="2056" width="12.7109375" style="3" customWidth="1"/>
    <col min="2057" max="2057" width="14.140625" style="3" customWidth="1"/>
    <col min="2058" max="2058" width="6.7109375" style="3" customWidth="1"/>
    <col min="2059" max="2304" width="9.140625" style="3"/>
    <col min="2305" max="2305" width="3.85546875" style="3" customWidth="1"/>
    <col min="2306" max="2306" width="12.85546875" style="3" customWidth="1"/>
    <col min="2307" max="2307" width="36.85546875" style="3" customWidth="1"/>
    <col min="2308" max="2308" width="8.42578125" style="3" customWidth="1"/>
    <col min="2309" max="2309" width="16.85546875" style="3" customWidth="1"/>
    <col min="2310" max="2310" width="12.42578125" style="3" customWidth="1"/>
    <col min="2311" max="2311" width="14.28515625" style="3" customWidth="1"/>
    <col min="2312" max="2312" width="12.7109375" style="3" customWidth="1"/>
    <col min="2313" max="2313" width="14.140625" style="3" customWidth="1"/>
    <col min="2314" max="2314" width="6.7109375" style="3" customWidth="1"/>
    <col min="2315" max="2560" width="9.140625" style="3"/>
    <col min="2561" max="2561" width="3.85546875" style="3" customWidth="1"/>
    <col min="2562" max="2562" width="12.85546875" style="3" customWidth="1"/>
    <col min="2563" max="2563" width="36.85546875" style="3" customWidth="1"/>
    <col min="2564" max="2564" width="8.42578125" style="3" customWidth="1"/>
    <col min="2565" max="2565" width="16.85546875" style="3" customWidth="1"/>
    <col min="2566" max="2566" width="12.42578125" style="3" customWidth="1"/>
    <col min="2567" max="2567" width="14.28515625" style="3" customWidth="1"/>
    <col min="2568" max="2568" width="12.7109375" style="3" customWidth="1"/>
    <col min="2569" max="2569" width="14.140625" style="3" customWidth="1"/>
    <col min="2570" max="2570" width="6.7109375" style="3" customWidth="1"/>
    <col min="2571" max="2816" width="9.140625" style="3"/>
    <col min="2817" max="2817" width="3.85546875" style="3" customWidth="1"/>
    <col min="2818" max="2818" width="12.85546875" style="3" customWidth="1"/>
    <col min="2819" max="2819" width="36.85546875" style="3" customWidth="1"/>
    <col min="2820" max="2820" width="8.42578125" style="3" customWidth="1"/>
    <col min="2821" max="2821" width="16.85546875" style="3" customWidth="1"/>
    <col min="2822" max="2822" width="12.42578125" style="3" customWidth="1"/>
    <col min="2823" max="2823" width="14.28515625" style="3" customWidth="1"/>
    <col min="2824" max="2824" width="12.7109375" style="3" customWidth="1"/>
    <col min="2825" max="2825" width="14.140625" style="3" customWidth="1"/>
    <col min="2826" max="2826" width="6.7109375" style="3" customWidth="1"/>
    <col min="2827" max="3072" width="9.140625" style="3"/>
    <col min="3073" max="3073" width="3.85546875" style="3" customWidth="1"/>
    <col min="3074" max="3074" width="12.85546875" style="3" customWidth="1"/>
    <col min="3075" max="3075" width="36.85546875" style="3" customWidth="1"/>
    <col min="3076" max="3076" width="8.42578125" style="3" customWidth="1"/>
    <col min="3077" max="3077" width="16.85546875" style="3" customWidth="1"/>
    <col min="3078" max="3078" width="12.42578125" style="3" customWidth="1"/>
    <col min="3079" max="3079" width="14.28515625" style="3" customWidth="1"/>
    <col min="3080" max="3080" width="12.7109375" style="3" customWidth="1"/>
    <col min="3081" max="3081" width="14.140625" style="3" customWidth="1"/>
    <col min="3082" max="3082" width="6.7109375" style="3" customWidth="1"/>
    <col min="3083" max="3328" width="9.140625" style="3"/>
    <col min="3329" max="3329" width="3.85546875" style="3" customWidth="1"/>
    <col min="3330" max="3330" width="12.85546875" style="3" customWidth="1"/>
    <col min="3331" max="3331" width="36.85546875" style="3" customWidth="1"/>
    <col min="3332" max="3332" width="8.42578125" style="3" customWidth="1"/>
    <col min="3333" max="3333" width="16.85546875" style="3" customWidth="1"/>
    <col min="3334" max="3334" width="12.42578125" style="3" customWidth="1"/>
    <col min="3335" max="3335" width="14.28515625" style="3" customWidth="1"/>
    <col min="3336" max="3336" width="12.7109375" style="3" customWidth="1"/>
    <col min="3337" max="3337" width="14.140625" style="3" customWidth="1"/>
    <col min="3338" max="3338" width="6.7109375" style="3" customWidth="1"/>
    <col min="3339" max="3584" width="9.140625" style="3"/>
    <col min="3585" max="3585" width="3.85546875" style="3" customWidth="1"/>
    <col min="3586" max="3586" width="12.85546875" style="3" customWidth="1"/>
    <col min="3587" max="3587" width="36.85546875" style="3" customWidth="1"/>
    <col min="3588" max="3588" width="8.42578125" style="3" customWidth="1"/>
    <col min="3589" max="3589" width="16.85546875" style="3" customWidth="1"/>
    <col min="3590" max="3590" width="12.42578125" style="3" customWidth="1"/>
    <col min="3591" max="3591" width="14.28515625" style="3" customWidth="1"/>
    <col min="3592" max="3592" width="12.7109375" style="3" customWidth="1"/>
    <col min="3593" max="3593" width="14.140625" style="3" customWidth="1"/>
    <col min="3594" max="3594" width="6.7109375" style="3" customWidth="1"/>
    <col min="3595" max="3840" width="9.140625" style="3"/>
    <col min="3841" max="3841" width="3.85546875" style="3" customWidth="1"/>
    <col min="3842" max="3842" width="12.85546875" style="3" customWidth="1"/>
    <col min="3843" max="3843" width="36.85546875" style="3" customWidth="1"/>
    <col min="3844" max="3844" width="8.42578125" style="3" customWidth="1"/>
    <col min="3845" max="3845" width="16.85546875" style="3" customWidth="1"/>
    <col min="3846" max="3846" width="12.42578125" style="3" customWidth="1"/>
    <col min="3847" max="3847" width="14.28515625" style="3" customWidth="1"/>
    <col min="3848" max="3848" width="12.7109375" style="3" customWidth="1"/>
    <col min="3849" max="3849" width="14.140625" style="3" customWidth="1"/>
    <col min="3850" max="3850" width="6.7109375" style="3" customWidth="1"/>
    <col min="3851" max="4096" width="9.140625" style="3"/>
    <col min="4097" max="4097" width="3.85546875" style="3" customWidth="1"/>
    <col min="4098" max="4098" width="12.85546875" style="3" customWidth="1"/>
    <col min="4099" max="4099" width="36.85546875" style="3" customWidth="1"/>
    <col min="4100" max="4100" width="8.42578125" style="3" customWidth="1"/>
    <col min="4101" max="4101" width="16.85546875" style="3" customWidth="1"/>
    <col min="4102" max="4102" width="12.42578125" style="3" customWidth="1"/>
    <col min="4103" max="4103" width="14.28515625" style="3" customWidth="1"/>
    <col min="4104" max="4104" width="12.7109375" style="3" customWidth="1"/>
    <col min="4105" max="4105" width="14.140625" style="3" customWidth="1"/>
    <col min="4106" max="4106" width="6.7109375" style="3" customWidth="1"/>
    <col min="4107" max="4352" width="9.140625" style="3"/>
    <col min="4353" max="4353" width="3.85546875" style="3" customWidth="1"/>
    <col min="4354" max="4354" width="12.85546875" style="3" customWidth="1"/>
    <col min="4355" max="4355" width="36.85546875" style="3" customWidth="1"/>
    <col min="4356" max="4356" width="8.42578125" style="3" customWidth="1"/>
    <col min="4357" max="4357" width="16.85546875" style="3" customWidth="1"/>
    <col min="4358" max="4358" width="12.42578125" style="3" customWidth="1"/>
    <col min="4359" max="4359" width="14.28515625" style="3" customWidth="1"/>
    <col min="4360" max="4360" width="12.7109375" style="3" customWidth="1"/>
    <col min="4361" max="4361" width="14.140625" style="3" customWidth="1"/>
    <col min="4362" max="4362" width="6.7109375" style="3" customWidth="1"/>
    <col min="4363" max="4608" width="9.140625" style="3"/>
    <col min="4609" max="4609" width="3.85546875" style="3" customWidth="1"/>
    <col min="4610" max="4610" width="12.85546875" style="3" customWidth="1"/>
    <col min="4611" max="4611" width="36.85546875" style="3" customWidth="1"/>
    <col min="4612" max="4612" width="8.42578125" style="3" customWidth="1"/>
    <col min="4613" max="4613" width="16.85546875" style="3" customWidth="1"/>
    <col min="4614" max="4614" width="12.42578125" style="3" customWidth="1"/>
    <col min="4615" max="4615" width="14.28515625" style="3" customWidth="1"/>
    <col min="4616" max="4616" width="12.7109375" style="3" customWidth="1"/>
    <col min="4617" max="4617" width="14.140625" style="3" customWidth="1"/>
    <col min="4618" max="4618" width="6.7109375" style="3" customWidth="1"/>
    <col min="4619" max="4864" width="9.140625" style="3"/>
    <col min="4865" max="4865" width="3.85546875" style="3" customWidth="1"/>
    <col min="4866" max="4866" width="12.85546875" style="3" customWidth="1"/>
    <col min="4867" max="4867" width="36.85546875" style="3" customWidth="1"/>
    <col min="4868" max="4868" width="8.42578125" style="3" customWidth="1"/>
    <col min="4869" max="4869" width="16.85546875" style="3" customWidth="1"/>
    <col min="4870" max="4870" width="12.42578125" style="3" customWidth="1"/>
    <col min="4871" max="4871" width="14.28515625" style="3" customWidth="1"/>
    <col min="4872" max="4872" width="12.7109375" style="3" customWidth="1"/>
    <col min="4873" max="4873" width="14.140625" style="3" customWidth="1"/>
    <col min="4874" max="4874" width="6.7109375" style="3" customWidth="1"/>
    <col min="4875" max="5120" width="9.140625" style="3"/>
    <col min="5121" max="5121" width="3.85546875" style="3" customWidth="1"/>
    <col min="5122" max="5122" width="12.85546875" style="3" customWidth="1"/>
    <col min="5123" max="5123" width="36.85546875" style="3" customWidth="1"/>
    <col min="5124" max="5124" width="8.42578125" style="3" customWidth="1"/>
    <col min="5125" max="5125" width="16.85546875" style="3" customWidth="1"/>
    <col min="5126" max="5126" width="12.42578125" style="3" customWidth="1"/>
    <col min="5127" max="5127" width="14.28515625" style="3" customWidth="1"/>
    <col min="5128" max="5128" width="12.7109375" style="3" customWidth="1"/>
    <col min="5129" max="5129" width="14.140625" style="3" customWidth="1"/>
    <col min="5130" max="5130" width="6.7109375" style="3" customWidth="1"/>
    <col min="5131" max="5376" width="9.140625" style="3"/>
    <col min="5377" max="5377" width="3.85546875" style="3" customWidth="1"/>
    <col min="5378" max="5378" width="12.85546875" style="3" customWidth="1"/>
    <col min="5379" max="5379" width="36.85546875" style="3" customWidth="1"/>
    <col min="5380" max="5380" width="8.42578125" style="3" customWidth="1"/>
    <col min="5381" max="5381" width="16.85546875" style="3" customWidth="1"/>
    <col min="5382" max="5382" width="12.42578125" style="3" customWidth="1"/>
    <col min="5383" max="5383" width="14.28515625" style="3" customWidth="1"/>
    <col min="5384" max="5384" width="12.7109375" style="3" customWidth="1"/>
    <col min="5385" max="5385" width="14.140625" style="3" customWidth="1"/>
    <col min="5386" max="5386" width="6.7109375" style="3" customWidth="1"/>
    <col min="5387" max="5632" width="9.140625" style="3"/>
    <col min="5633" max="5633" width="3.85546875" style="3" customWidth="1"/>
    <col min="5634" max="5634" width="12.85546875" style="3" customWidth="1"/>
    <col min="5635" max="5635" width="36.85546875" style="3" customWidth="1"/>
    <col min="5636" max="5636" width="8.42578125" style="3" customWidth="1"/>
    <col min="5637" max="5637" width="16.85546875" style="3" customWidth="1"/>
    <col min="5638" max="5638" width="12.42578125" style="3" customWidth="1"/>
    <col min="5639" max="5639" width="14.28515625" style="3" customWidth="1"/>
    <col min="5640" max="5640" width="12.7109375" style="3" customWidth="1"/>
    <col min="5641" max="5641" width="14.140625" style="3" customWidth="1"/>
    <col min="5642" max="5642" width="6.7109375" style="3" customWidth="1"/>
    <col min="5643" max="5888" width="9.140625" style="3"/>
    <col min="5889" max="5889" width="3.85546875" style="3" customWidth="1"/>
    <col min="5890" max="5890" width="12.85546875" style="3" customWidth="1"/>
    <col min="5891" max="5891" width="36.85546875" style="3" customWidth="1"/>
    <col min="5892" max="5892" width="8.42578125" style="3" customWidth="1"/>
    <col min="5893" max="5893" width="16.85546875" style="3" customWidth="1"/>
    <col min="5894" max="5894" width="12.42578125" style="3" customWidth="1"/>
    <col min="5895" max="5895" width="14.28515625" style="3" customWidth="1"/>
    <col min="5896" max="5896" width="12.7109375" style="3" customWidth="1"/>
    <col min="5897" max="5897" width="14.140625" style="3" customWidth="1"/>
    <col min="5898" max="5898" width="6.7109375" style="3" customWidth="1"/>
    <col min="5899" max="6144" width="9.140625" style="3"/>
    <col min="6145" max="6145" width="3.85546875" style="3" customWidth="1"/>
    <col min="6146" max="6146" width="12.85546875" style="3" customWidth="1"/>
    <col min="6147" max="6147" width="36.85546875" style="3" customWidth="1"/>
    <col min="6148" max="6148" width="8.42578125" style="3" customWidth="1"/>
    <col min="6149" max="6149" width="16.85546875" style="3" customWidth="1"/>
    <col min="6150" max="6150" width="12.42578125" style="3" customWidth="1"/>
    <col min="6151" max="6151" width="14.28515625" style="3" customWidth="1"/>
    <col min="6152" max="6152" width="12.7109375" style="3" customWidth="1"/>
    <col min="6153" max="6153" width="14.140625" style="3" customWidth="1"/>
    <col min="6154" max="6154" width="6.7109375" style="3" customWidth="1"/>
    <col min="6155" max="6400" width="9.140625" style="3"/>
    <col min="6401" max="6401" width="3.85546875" style="3" customWidth="1"/>
    <col min="6402" max="6402" width="12.85546875" style="3" customWidth="1"/>
    <col min="6403" max="6403" width="36.85546875" style="3" customWidth="1"/>
    <col min="6404" max="6404" width="8.42578125" style="3" customWidth="1"/>
    <col min="6405" max="6405" width="16.85546875" style="3" customWidth="1"/>
    <col min="6406" max="6406" width="12.42578125" style="3" customWidth="1"/>
    <col min="6407" max="6407" width="14.28515625" style="3" customWidth="1"/>
    <col min="6408" max="6408" width="12.7109375" style="3" customWidth="1"/>
    <col min="6409" max="6409" width="14.140625" style="3" customWidth="1"/>
    <col min="6410" max="6410" width="6.7109375" style="3" customWidth="1"/>
    <col min="6411" max="6656" width="9.140625" style="3"/>
    <col min="6657" max="6657" width="3.85546875" style="3" customWidth="1"/>
    <col min="6658" max="6658" width="12.85546875" style="3" customWidth="1"/>
    <col min="6659" max="6659" width="36.85546875" style="3" customWidth="1"/>
    <col min="6660" max="6660" width="8.42578125" style="3" customWidth="1"/>
    <col min="6661" max="6661" width="16.85546875" style="3" customWidth="1"/>
    <col min="6662" max="6662" width="12.42578125" style="3" customWidth="1"/>
    <col min="6663" max="6663" width="14.28515625" style="3" customWidth="1"/>
    <col min="6664" max="6664" width="12.7109375" style="3" customWidth="1"/>
    <col min="6665" max="6665" width="14.140625" style="3" customWidth="1"/>
    <col min="6666" max="6666" width="6.7109375" style="3" customWidth="1"/>
    <col min="6667" max="6912" width="9.140625" style="3"/>
    <col min="6913" max="6913" width="3.85546875" style="3" customWidth="1"/>
    <col min="6914" max="6914" width="12.85546875" style="3" customWidth="1"/>
    <col min="6915" max="6915" width="36.85546875" style="3" customWidth="1"/>
    <col min="6916" max="6916" width="8.42578125" style="3" customWidth="1"/>
    <col min="6917" max="6917" width="16.85546875" style="3" customWidth="1"/>
    <col min="6918" max="6918" width="12.42578125" style="3" customWidth="1"/>
    <col min="6919" max="6919" width="14.28515625" style="3" customWidth="1"/>
    <col min="6920" max="6920" width="12.7109375" style="3" customWidth="1"/>
    <col min="6921" max="6921" width="14.140625" style="3" customWidth="1"/>
    <col min="6922" max="6922" width="6.7109375" style="3" customWidth="1"/>
    <col min="6923" max="7168" width="9.140625" style="3"/>
    <col min="7169" max="7169" width="3.85546875" style="3" customWidth="1"/>
    <col min="7170" max="7170" width="12.85546875" style="3" customWidth="1"/>
    <col min="7171" max="7171" width="36.85546875" style="3" customWidth="1"/>
    <col min="7172" max="7172" width="8.42578125" style="3" customWidth="1"/>
    <col min="7173" max="7173" width="16.85546875" style="3" customWidth="1"/>
    <col min="7174" max="7174" width="12.42578125" style="3" customWidth="1"/>
    <col min="7175" max="7175" width="14.28515625" style="3" customWidth="1"/>
    <col min="7176" max="7176" width="12.7109375" style="3" customWidth="1"/>
    <col min="7177" max="7177" width="14.140625" style="3" customWidth="1"/>
    <col min="7178" max="7178" width="6.7109375" style="3" customWidth="1"/>
    <col min="7179" max="7424" width="9.140625" style="3"/>
    <col min="7425" max="7425" width="3.85546875" style="3" customWidth="1"/>
    <col min="7426" max="7426" width="12.85546875" style="3" customWidth="1"/>
    <col min="7427" max="7427" width="36.85546875" style="3" customWidth="1"/>
    <col min="7428" max="7428" width="8.42578125" style="3" customWidth="1"/>
    <col min="7429" max="7429" width="16.85546875" style="3" customWidth="1"/>
    <col min="7430" max="7430" width="12.42578125" style="3" customWidth="1"/>
    <col min="7431" max="7431" width="14.28515625" style="3" customWidth="1"/>
    <col min="7432" max="7432" width="12.7109375" style="3" customWidth="1"/>
    <col min="7433" max="7433" width="14.140625" style="3" customWidth="1"/>
    <col min="7434" max="7434" width="6.7109375" style="3" customWidth="1"/>
    <col min="7435" max="7680" width="9.140625" style="3"/>
    <col min="7681" max="7681" width="3.85546875" style="3" customWidth="1"/>
    <col min="7682" max="7682" width="12.85546875" style="3" customWidth="1"/>
    <col min="7683" max="7683" width="36.85546875" style="3" customWidth="1"/>
    <col min="7684" max="7684" width="8.42578125" style="3" customWidth="1"/>
    <col min="7685" max="7685" width="16.85546875" style="3" customWidth="1"/>
    <col min="7686" max="7686" width="12.42578125" style="3" customWidth="1"/>
    <col min="7687" max="7687" width="14.28515625" style="3" customWidth="1"/>
    <col min="7688" max="7688" width="12.7109375" style="3" customWidth="1"/>
    <col min="7689" max="7689" width="14.140625" style="3" customWidth="1"/>
    <col min="7690" max="7690" width="6.7109375" style="3" customWidth="1"/>
    <col min="7691" max="7936" width="9.140625" style="3"/>
    <col min="7937" max="7937" width="3.85546875" style="3" customWidth="1"/>
    <col min="7938" max="7938" width="12.85546875" style="3" customWidth="1"/>
    <col min="7939" max="7939" width="36.85546875" style="3" customWidth="1"/>
    <col min="7940" max="7940" width="8.42578125" style="3" customWidth="1"/>
    <col min="7941" max="7941" width="16.85546875" style="3" customWidth="1"/>
    <col min="7942" max="7942" width="12.42578125" style="3" customWidth="1"/>
    <col min="7943" max="7943" width="14.28515625" style="3" customWidth="1"/>
    <col min="7944" max="7944" width="12.7109375" style="3" customWidth="1"/>
    <col min="7945" max="7945" width="14.140625" style="3" customWidth="1"/>
    <col min="7946" max="7946" width="6.7109375" style="3" customWidth="1"/>
    <col min="7947" max="8192" width="9.140625" style="3"/>
    <col min="8193" max="8193" width="3.85546875" style="3" customWidth="1"/>
    <col min="8194" max="8194" width="12.85546875" style="3" customWidth="1"/>
    <col min="8195" max="8195" width="36.85546875" style="3" customWidth="1"/>
    <col min="8196" max="8196" width="8.42578125" style="3" customWidth="1"/>
    <col min="8197" max="8197" width="16.85546875" style="3" customWidth="1"/>
    <col min="8198" max="8198" width="12.42578125" style="3" customWidth="1"/>
    <col min="8199" max="8199" width="14.28515625" style="3" customWidth="1"/>
    <col min="8200" max="8200" width="12.7109375" style="3" customWidth="1"/>
    <col min="8201" max="8201" width="14.140625" style="3" customWidth="1"/>
    <col min="8202" max="8202" width="6.7109375" style="3" customWidth="1"/>
    <col min="8203" max="8448" width="9.140625" style="3"/>
    <col min="8449" max="8449" width="3.85546875" style="3" customWidth="1"/>
    <col min="8450" max="8450" width="12.85546875" style="3" customWidth="1"/>
    <col min="8451" max="8451" width="36.85546875" style="3" customWidth="1"/>
    <col min="8452" max="8452" width="8.42578125" style="3" customWidth="1"/>
    <col min="8453" max="8453" width="16.85546875" style="3" customWidth="1"/>
    <col min="8454" max="8454" width="12.42578125" style="3" customWidth="1"/>
    <col min="8455" max="8455" width="14.28515625" style="3" customWidth="1"/>
    <col min="8456" max="8456" width="12.7109375" style="3" customWidth="1"/>
    <col min="8457" max="8457" width="14.140625" style="3" customWidth="1"/>
    <col min="8458" max="8458" width="6.7109375" style="3" customWidth="1"/>
    <col min="8459" max="8704" width="9.140625" style="3"/>
    <col min="8705" max="8705" width="3.85546875" style="3" customWidth="1"/>
    <col min="8706" max="8706" width="12.85546875" style="3" customWidth="1"/>
    <col min="8707" max="8707" width="36.85546875" style="3" customWidth="1"/>
    <col min="8708" max="8708" width="8.42578125" style="3" customWidth="1"/>
    <col min="8709" max="8709" width="16.85546875" style="3" customWidth="1"/>
    <col min="8710" max="8710" width="12.42578125" style="3" customWidth="1"/>
    <col min="8711" max="8711" width="14.28515625" style="3" customWidth="1"/>
    <col min="8712" max="8712" width="12.7109375" style="3" customWidth="1"/>
    <col min="8713" max="8713" width="14.140625" style="3" customWidth="1"/>
    <col min="8714" max="8714" width="6.7109375" style="3" customWidth="1"/>
    <col min="8715" max="8960" width="9.140625" style="3"/>
    <col min="8961" max="8961" width="3.85546875" style="3" customWidth="1"/>
    <col min="8962" max="8962" width="12.85546875" style="3" customWidth="1"/>
    <col min="8963" max="8963" width="36.85546875" style="3" customWidth="1"/>
    <col min="8964" max="8964" width="8.42578125" style="3" customWidth="1"/>
    <col min="8965" max="8965" width="16.85546875" style="3" customWidth="1"/>
    <col min="8966" max="8966" width="12.42578125" style="3" customWidth="1"/>
    <col min="8967" max="8967" width="14.28515625" style="3" customWidth="1"/>
    <col min="8968" max="8968" width="12.7109375" style="3" customWidth="1"/>
    <col min="8969" max="8969" width="14.140625" style="3" customWidth="1"/>
    <col min="8970" max="8970" width="6.7109375" style="3" customWidth="1"/>
    <col min="8971" max="9216" width="9.140625" style="3"/>
    <col min="9217" max="9217" width="3.85546875" style="3" customWidth="1"/>
    <col min="9218" max="9218" width="12.85546875" style="3" customWidth="1"/>
    <col min="9219" max="9219" width="36.85546875" style="3" customWidth="1"/>
    <col min="9220" max="9220" width="8.42578125" style="3" customWidth="1"/>
    <col min="9221" max="9221" width="16.85546875" style="3" customWidth="1"/>
    <col min="9222" max="9222" width="12.42578125" style="3" customWidth="1"/>
    <col min="9223" max="9223" width="14.28515625" style="3" customWidth="1"/>
    <col min="9224" max="9224" width="12.7109375" style="3" customWidth="1"/>
    <col min="9225" max="9225" width="14.140625" style="3" customWidth="1"/>
    <col min="9226" max="9226" width="6.7109375" style="3" customWidth="1"/>
    <col min="9227" max="9472" width="9.140625" style="3"/>
    <col min="9473" max="9473" width="3.85546875" style="3" customWidth="1"/>
    <col min="9474" max="9474" width="12.85546875" style="3" customWidth="1"/>
    <col min="9475" max="9475" width="36.85546875" style="3" customWidth="1"/>
    <col min="9476" max="9476" width="8.42578125" style="3" customWidth="1"/>
    <col min="9477" max="9477" width="16.85546875" style="3" customWidth="1"/>
    <col min="9478" max="9478" width="12.42578125" style="3" customWidth="1"/>
    <col min="9479" max="9479" width="14.28515625" style="3" customWidth="1"/>
    <col min="9480" max="9480" width="12.7109375" style="3" customWidth="1"/>
    <col min="9481" max="9481" width="14.140625" style="3" customWidth="1"/>
    <col min="9482" max="9482" width="6.7109375" style="3" customWidth="1"/>
    <col min="9483" max="9728" width="9.140625" style="3"/>
    <col min="9729" max="9729" width="3.85546875" style="3" customWidth="1"/>
    <col min="9730" max="9730" width="12.85546875" style="3" customWidth="1"/>
    <col min="9731" max="9731" width="36.85546875" style="3" customWidth="1"/>
    <col min="9732" max="9732" width="8.42578125" style="3" customWidth="1"/>
    <col min="9733" max="9733" width="16.85546875" style="3" customWidth="1"/>
    <col min="9734" max="9734" width="12.42578125" style="3" customWidth="1"/>
    <col min="9735" max="9735" width="14.28515625" style="3" customWidth="1"/>
    <col min="9736" max="9736" width="12.7109375" style="3" customWidth="1"/>
    <col min="9737" max="9737" width="14.140625" style="3" customWidth="1"/>
    <col min="9738" max="9738" width="6.7109375" style="3" customWidth="1"/>
    <col min="9739" max="9984" width="9.140625" style="3"/>
    <col min="9985" max="9985" width="3.85546875" style="3" customWidth="1"/>
    <col min="9986" max="9986" width="12.85546875" style="3" customWidth="1"/>
    <col min="9987" max="9987" width="36.85546875" style="3" customWidth="1"/>
    <col min="9988" max="9988" width="8.42578125" style="3" customWidth="1"/>
    <col min="9989" max="9989" width="16.85546875" style="3" customWidth="1"/>
    <col min="9990" max="9990" width="12.42578125" style="3" customWidth="1"/>
    <col min="9991" max="9991" width="14.28515625" style="3" customWidth="1"/>
    <col min="9992" max="9992" width="12.7109375" style="3" customWidth="1"/>
    <col min="9993" max="9993" width="14.140625" style="3" customWidth="1"/>
    <col min="9994" max="9994" width="6.7109375" style="3" customWidth="1"/>
    <col min="9995" max="10240" width="9.140625" style="3"/>
    <col min="10241" max="10241" width="3.85546875" style="3" customWidth="1"/>
    <col min="10242" max="10242" width="12.85546875" style="3" customWidth="1"/>
    <col min="10243" max="10243" width="36.85546875" style="3" customWidth="1"/>
    <col min="10244" max="10244" width="8.42578125" style="3" customWidth="1"/>
    <col min="10245" max="10245" width="16.85546875" style="3" customWidth="1"/>
    <col min="10246" max="10246" width="12.42578125" style="3" customWidth="1"/>
    <col min="10247" max="10247" width="14.28515625" style="3" customWidth="1"/>
    <col min="10248" max="10248" width="12.7109375" style="3" customWidth="1"/>
    <col min="10249" max="10249" width="14.140625" style="3" customWidth="1"/>
    <col min="10250" max="10250" width="6.7109375" style="3" customWidth="1"/>
    <col min="10251" max="10496" width="9.140625" style="3"/>
    <col min="10497" max="10497" width="3.85546875" style="3" customWidth="1"/>
    <col min="10498" max="10498" width="12.85546875" style="3" customWidth="1"/>
    <col min="10499" max="10499" width="36.85546875" style="3" customWidth="1"/>
    <col min="10500" max="10500" width="8.42578125" style="3" customWidth="1"/>
    <col min="10501" max="10501" width="16.85546875" style="3" customWidth="1"/>
    <col min="10502" max="10502" width="12.42578125" style="3" customWidth="1"/>
    <col min="10503" max="10503" width="14.28515625" style="3" customWidth="1"/>
    <col min="10504" max="10504" width="12.7109375" style="3" customWidth="1"/>
    <col min="10505" max="10505" width="14.140625" style="3" customWidth="1"/>
    <col min="10506" max="10506" width="6.7109375" style="3" customWidth="1"/>
    <col min="10507" max="10752" width="9.140625" style="3"/>
    <col min="10753" max="10753" width="3.85546875" style="3" customWidth="1"/>
    <col min="10754" max="10754" width="12.85546875" style="3" customWidth="1"/>
    <col min="10755" max="10755" width="36.85546875" style="3" customWidth="1"/>
    <col min="10756" max="10756" width="8.42578125" style="3" customWidth="1"/>
    <col min="10757" max="10757" width="16.85546875" style="3" customWidth="1"/>
    <col min="10758" max="10758" width="12.42578125" style="3" customWidth="1"/>
    <col min="10759" max="10759" width="14.28515625" style="3" customWidth="1"/>
    <col min="10760" max="10760" width="12.7109375" style="3" customWidth="1"/>
    <col min="10761" max="10761" width="14.140625" style="3" customWidth="1"/>
    <col min="10762" max="10762" width="6.7109375" style="3" customWidth="1"/>
    <col min="10763" max="11008" width="9.140625" style="3"/>
    <col min="11009" max="11009" width="3.85546875" style="3" customWidth="1"/>
    <col min="11010" max="11010" width="12.85546875" style="3" customWidth="1"/>
    <col min="11011" max="11011" width="36.85546875" style="3" customWidth="1"/>
    <col min="11012" max="11012" width="8.42578125" style="3" customWidth="1"/>
    <col min="11013" max="11013" width="16.85546875" style="3" customWidth="1"/>
    <col min="11014" max="11014" width="12.42578125" style="3" customWidth="1"/>
    <col min="11015" max="11015" width="14.28515625" style="3" customWidth="1"/>
    <col min="11016" max="11016" width="12.7109375" style="3" customWidth="1"/>
    <col min="11017" max="11017" width="14.140625" style="3" customWidth="1"/>
    <col min="11018" max="11018" width="6.7109375" style="3" customWidth="1"/>
    <col min="11019" max="11264" width="9.140625" style="3"/>
    <col min="11265" max="11265" width="3.85546875" style="3" customWidth="1"/>
    <col min="11266" max="11266" width="12.85546875" style="3" customWidth="1"/>
    <col min="11267" max="11267" width="36.85546875" style="3" customWidth="1"/>
    <col min="11268" max="11268" width="8.42578125" style="3" customWidth="1"/>
    <col min="11269" max="11269" width="16.85546875" style="3" customWidth="1"/>
    <col min="11270" max="11270" width="12.42578125" style="3" customWidth="1"/>
    <col min="11271" max="11271" width="14.28515625" style="3" customWidth="1"/>
    <col min="11272" max="11272" width="12.7109375" style="3" customWidth="1"/>
    <col min="11273" max="11273" width="14.140625" style="3" customWidth="1"/>
    <col min="11274" max="11274" width="6.7109375" style="3" customWidth="1"/>
    <col min="11275" max="11520" width="9.140625" style="3"/>
    <col min="11521" max="11521" width="3.85546875" style="3" customWidth="1"/>
    <col min="11522" max="11522" width="12.85546875" style="3" customWidth="1"/>
    <col min="11523" max="11523" width="36.85546875" style="3" customWidth="1"/>
    <col min="11524" max="11524" width="8.42578125" style="3" customWidth="1"/>
    <col min="11525" max="11525" width="16.85546875" style="3" customWidth="1"/>
    <col min="11526" max="11526" width="12.42578125" style="3" customWidth="1"/>
    <col min="11527" max="11527" width="14.28515625" style="3" customWidth="1"/>
    <col min="11528" max="11528" width="12.7109375" style="3" customWidth="1"/>
    <col min="11529" max="11529" width="14.140625" style="3" customWidth="1"/>
    <col min="11530" max="11530" width="6.7109375" style="3" customWidth="1"/>
    <col min="11531" max="11776" width="9.140625" style="3"/>
    <col min="11777" max="11777" width="3.85546875" style="3" customWidth="1"/>
    <col min="11778" max="11778" width="12.85546875" style="3" customWidth="1"/>
    <col min="11779" max="11779" width="36.85546875" style="3" customWidth="1"/>
    <col min="11780" max="11780" width="8.42578125" style="3" customWidth="1"/>
    <col min="11781" max="11781" width="16.85546875" style="3" customWidth="1"/>
    <col min="11782" max="11782" width="12.42578125" style="3" customWidth="1"/>
    <col min="11783" max="11783" width="14.28515625" style="3" customWidth="1"/>
    <col min="11784" max="11784" width="12.7109375" style="3" customWidth="1"/>
    <col min="11785" max="11785" width="14.140625" style="3" customWidth="1"/>
    <col min="11786" max="11786" width="6.7109375" style="3" customWidth="1"/>
    <col min="11787" max="12032" width="9.140625" style="3"/>
    <col min="12033" max="12033" width="3.85546875" style="3" customWidth="1"/>
    <col min="12034" max="12034" width="12.85546875" style="3" customWidth="1"/>
    <col min="12035" max="12035" width="36.85546875" style="3" customWidth="1"/>
    <col min="12036" max="12036" width="8.42578125" style="3" customWidth="1"/>
    <col min="12037" max="12037" width="16.85546875" style="3" customWidth="1"/>
    <col min="12038" max="12038" width="12.42578125" style="3" customWidth="1"/>
    <col min="12039" max="12039" width="14.28515625" style="3" customWidth="1"/>
    <col min="12040" max="12040" width="12.7109375" style="3" customWidth="1"/>
    <col min="12041" max="12041" width="14.140625" style="3" customWidth="1"/>
    <col min="12042" max="12042" width="6.7109375" style="3" customWidth="1"/>
    <col min="12043" max="12288" width="9.140625" style="3"/>
    <col min="12289" max="12289" width="3.85546875" style="3" customWidth="1"/>
    <col min="12290" max="12290" width="12.85546875" style="3" customWidth="1"/>
    <col min="12291" max="12291" width="36.85546875" style="3" customWidth="1"/>
    <col min="12292" max="12292" width="8.42578125" style="3" customWidth="1"/>
    <col min="12293" max="12293" width="16.85546875" style="3" customWidth="1"/>
    <col min="12294" max="12294" width="12.42578125" style="3" customWidth="1"/>
    <col min="12295" max="12295" width="14.28515625" style="3" customWidth="1"/>
    <col min="12296" max="12296" width="12.7109375" style="3" customWidth="1"/>
    <col min="12297" max="12297" width="14.140625" style="3" customWidth="1"/>
    <col min="12298" max="12298" width="6.7109375" style="3" customWidth="1"/>
    <col min="12299" max="12544" width="9.140625" style="3"/>
    <col min="12545" max="12545" width="3.85546875" style="3" customWidth="1"/>
    <col min="12546" max="12546" width="12.85546875" style="3" customWidth="1"/>
    <col min="12547" max="12547" width="36.85546875" style="3" customWidth="1"/>
    <col min="12548" max="12548" width="8.42578125" style="3" customWidth="1"/>
    <col min="12549" max="12549" width="16.85546875" style="3" customWidth="1"/>
    <col min="12550" max="12550" width="12.42578125" style="3" customWidth="1"/>
    <col min="12551" max="12551" width="14.28515625" style="3" customWidth="1"/>
    <col min="12552" max="12552" width="12.7109375" style="3" customWidth="1"/>
    <col min="12553" max="12553" width="14.140625" style="3" customWidth="1"/>
    <col min="12554" max="12554" width="6.7109375" style="3" customWidth="1"/>
    <col min="12555" max="12800" width="9.140625" style="3"/>
    <col min="12801" max="12801" width="3.85546875" style="3" customWidth="1"/>
    <col min="12802" max="12802" width="12.85546875" style="3" customWidth="1"/>
    <col min="12803" max="12803" width="36.85546875" style="3" customWidth="1"/>
    <col min="12804" max="12804" width="8.42578125" style="3" customWidth="1"/>
    <col min="12805" max="12805" width="16.85546875" style="3" customWidth="1"/>
    <col min="12806" max="12806" width="12.42578125" style="3" customWidth="1"/>
    <col min="12807" max="12807" width="14.28515625" style="3" customWidth="1"/>
    <col min="12808" max="12808" width="12.7109375" style="3" customWidth="1"/>
    <col min="12809" max="12809" width="14.140625" style="3" customWidth="1"/>
    <col min="12810" max="12810" width="6.7109375" style="3" customWidth="1"/>
    <col min="12811" max="13056" width="9.140625" style="3"/>
    <col min="13057" max="13057" width="3.85546875" style="3" customWidth="1"/>
    <col min="13058" max="13058" width="12.85546875" style="3" customWidth="1"/>
    <col min="13059" max="13059" width="36.85546875" style="3" customWidth="1"/>
    <col min="13060" max="13060" width="8.42578125" style="3" customWidth="1"/>
    <col min="13061" max="13061" width="16.85546875" style="3" customWidth="1"/>
    <col min="13062" max="13062" width="12.42578125" style="3" customWidth="1"/>
    <col min="13063" max="13063" width="14.28515625" style="3" customWidth="1"/>
    <col min="13064" max="13064" width="12.7109375" style="3" customWidth="1"/>
    <col min="13065" max="13065" width="14.140625" style="3" customWidth="1"/>
    <col min="13066" max="13066" width="6.7109375" style="3" customWidth="1"/>
    <col min="13067" max="13312" width="9.140625" style="3"/>
    <col min="13313" max="13313" width="3.85546875" style="3" customWidth="1"/>
    <col min="13314" max="13314" width="12.85546875" style="3" customWidth="1"/>
    <col min="13315" max="13315" width="36.85546875" style="3" customWidth="1"/>
    <col min="13316" max="13316" width="8.42578125" style="3" customWidth="1"/>
    <col min="13317" max="13317" width="16.85546875" style="3" customWidth="1"/>
    <col min="13318" max="13318" width="12.42578125" style="3" customWidth="1"/>
    <col min="13319" max="13319" width="14.28515625" style="3" customWidth="1"/>
    <col min="13320" max="13320" width="12.7109375" style="3" customWidth="1"/>
    <col min="13321" max="13321" width="14.140625" style="3" customWidth="1"/>
    <col min="13322" max="13322" width="6.7109375" style="3" customWidth="1"/>
    <col min="13323" max="13568" width="9.140625" style="3"/>
    <col min="13569" max="13569" width="3.85546875" style="3" customWidth="1"/>
    <col min="13570" max="13570" width="12.85546875" style="3" customWidth="1"/>
    <col min="13571" max="13571" width="36.85546875" style="3" customWidth="1"/>
    <col min="13572" max="13572" width="8.42578125" style="3" customWidth="1"/>
    <col min="13573" max="13573" width="16.85546875" style="3" customWidth="1"/>
    <col min="13574" max="13574" width="12.42578125" style="3" customWidth="1"/>
    <col min="13575" max="13575" width="14.28515625" style="3" customWidth="1"/>
    <col min="13576" max="13576" width="12.7109375" style="3" customWidth="1"/>
    <col min="13577" max="13577" width="14.140625" style="3" customWidth="1"/>
    <col min="13578" max="13578" width="6.7109375" style="3" customWidth="1"/>
    <col min="13579" max="13824" width="9.140625" style="3"/>
    <col min="13825" max="13825" width="3.85546875" style="3" customWidth="1"/>
    <col min="13826" max="13826" width="12.85546875" style="3" customWidth="1"/>
    <col min="13827" max="13827" width="36.85546875" style="3" customWidth="1"/>
    <col min="13828" max="13828" width="8.42578125" style="3" customWidth="1"/>
    <col min="13829" max="13829" width="16.85546875" style="3" customWidth="1"/>
    <col min="13830" max="13830" width="12.42578125" style="3" customWidth="1"/>
    <col min="13831" max="13831" width="14.28515625" style="3" customWidth="1"/>
    <col min="13832" max="13832" width="12.7109375" style="3" customWidth="1"/>
    <col min="13833" max="13833" width="14.140625" style="3" customWidth="1"/>
    <col min="13834" max="13834" width="6.7109375" style="3" customWidth="1"/>
    <col min="13835" max="14080" width="9.140625" style="3"/>
    <col min="14081" max="14081" width="3.85546875" style="3" customWidth="1"/>
    <col min="14082" max="14082" width="12.85546875" style="3" customWidth="1"/>
    <col min="14083" max="14083" width="36.85546875" style="3" customWidth="1"/>
    <col min="14084" max="14084" width="8.42578125" style="3" customWidth="1"/>
    <col min="14085" max="14085" width="16.85546875" style="3" customWidth="1"/>
    <col min="14086" max="14086" width="12.42578125" style="3" customWidth="1"/>
    <col min="14087" max="14087" width="14.28515625" style="3" customWidth="1"/>
    <col min="14088" max="14088" width="12.7109375" style="3" customWidth="1"/>
    <col min="14089" max="14089" width="14.140625" style="3" customWidth="1"/>
    <col min="14090" max="14090" width="6.7109375" style="3" customWidth="1"/>
    <col min="14091" max="14336" width="9.140625" style="3"/>
    <col min="14337" max="14337" width="3.85546875" style="3" customWidth="1"/>
    <col min="14338" max="14338" width="12.85546875" style="3" customWidth="1"/>
    <col min="14339" max="14339" width="36.85546875" style="3" customWidth="1"/>
    <col min="14340" max="14340" width="8.42578125" style="3" customWidth="1"/>
    <col min="14341" max="14341" width="16.85546875" style="3" customWidth="1"/>
    <col min="14342" max="14342" width="12.42578125" style="3" customWidth="1"/>
    <col min="14343" max="14343" width="14.28515625" style="3" customWidth="1"/>
    <col min="14344" max="14344" width="12.7109375" style="3" customWidth="1"/>
    <col min="14345" max="14345" width="14.140625" style="3" customWidth="1"/>
    <col min="14346" max="14346" width="6.7109375" style="3" customWidth="1"/>
    <col min="14347" max="14592" width="9.140625" style="3"/>
    <col min="14593" max="14593" width="3.85546875" style="3" customWidth="1"/>
    <col min="14594" max="14594" width="12.85546875" style="3" customWidth="1"/>
    <col min="14595" max="14595" width="36.85546875" style="3" customWidth="1"/>
    <col min="14596" max="14596" width="8.42578125" style="3" customWidth="1"/>
    <col min="14597" max="14597" width="16.85546875" style="3" customWidth="1"/>
    <col min="14598" max="14598" width="12.42578125" style="3" customWidth="1"/>
    <col min="14599" max="14599" width="14.28515625" style="3" customWidth="1"/>
    <col min="14600" max="14600" width="12.7109375" style="3" customWidth="1"/>
    <col min="14601" max="14601" width="14.140625" style="3" customWidth="1"/>
    <col min="14602" max="14602" width="6.7109375" style="3" customWidth="1"/>
    <col min="14603" max="14848" width="9.140625" style="3"/>
    <col min="14849" max="14849" width="3.85546875" style="3" customWidth="1"/>
    <col min="14850" max="14850" width="12.85546875" style="3" customWidth="1"/>
    <col min="14851" max="14851" width="36.85546875" style="3" customWidth="1"/>
    <col min="14852" max="14852" width="8.42578125" style="3" customWidth="1"/>
    <col min="14853" max="14853" width="16.85546875" style="3" customWidth="1"/>
    <col min="14854" max="14854" width="12.42578125" style="3" customWidth="1"/>
    <col min="14855" max="14855" width="14.28515625" style="3" customWidth="1"/>
    <col min="14856" max="14856" width="12.7109375" style="3" customWidth="1"/>
    <col min="14857" max="14857" width="14.140625" style="3" customWidth="1"/>
    <col min="14858" max="14858" width="6.7109375" style="3" customWidth="1"/>
    <col min="14859" max="15104" width="9.140625" style="3"/>
    <col min="15105" max="15105" width="3.85546875" style="3" customWidth="1"/>
    <col min="15106" max="15106" width="12.85546875" style="3" customWidth="1"/>
    <col min="15107" max="15107" width="36.85546875" style="3" customWidth="1"/>
    <col min="15108" max="15108" width="8.42578125" style="3" customWidth="1"/>
    <col min="15109" max="15109" width="16.85546875" style="3" customWidth="1"/>
    <col min="15110" max="15110" width="12.42578125" style="3" customWidth="1"/>
    <col min="15111" max="15111" width="14.28515625" style="3" customWidth="1"/>
    <col min="15112" max="15112" width="12.7109375" style="3" customWidth="1"/>
    <col min="15113" max="15113" width="14.140625" style="3" customWidth="1"/>
    <col min="15114" max="15114" width="6.7109375" style="3" customWidth="1"/>
    <col min="15115" max="15360" width="9.140625" style="3"/>
    <col min="15361" max="15361" width="3.85546875" style="3" customWidth="1"/>
    <col min="15362" max="15362" width="12.85546875" style="3" customWidth="1"/>
    <col min="15363" max="15363" width="36.85546875" style="3" customWidth="1"/>
    <col min="15364" max="15364" width="8.42578125" style="3" customWidth="1"/>
    <col min="15365" max="15365" width="16.85546875" style="3" customWidth="1"/>
    <col min="15366" max="15366" width="12.42578125" style="3" customWidth="1"/>
    <col min="15367" max="15367" width="14.28515625" style="3" customWidth="1"/>
    <col min="15368" max="15368" width="12.7109375" style="3" customWidth="1"/>
    <col min="15369" max="15369" width="14.140625" style="3" customWidth="1"/>
    <col min="15370" max="15370" width="6.7109375" style="3" customWidth="1"/>
    <col min="15371" max="15616" width="9.140625" style="3"/>
    <col min="15617" max="15617" width="3.85546875" style="3" customWidth="1"/>
    <col min="15618" max="15618" width="12.85546875" style="3" customWidth="1"/>
    <col min="15619" max="15619" width="36.85546875" style="3" customWidth="1"/>
    <col min="15620" max="15620" width="8.42578125" style="3" customWidth="1"/>
    <col min="15621" max="15621" width="16.85546875" style="3" customWidth="1"/>
    <col min="15622" max="15622" width="12.42578125" style="3" customWidth="1"/>
    <col min="15623" max="15623" width="14.28515625" style="3" customWidth="1"/>
    <col min="15624" max="15624" width="12.7109375" style="3" customWidth="1"/>
    <col min="15625" max="15625" width="14.140625" style="3" customWidth="1"/>
    <col min="15626" max="15626" width="6.7109375" style="3" customWidth="1"/>
    <col min="15627" max="15872" width="9.140625" style="3"/>
    <col min="15873" max="15873" width="3.85546875" style="3" customWidth="1"/>
    <col min="15874" max="15874" width="12.85546875" style="3" customWidth="1"/>
    <col min="15875" max="15875" width="36.85546875" style="3" customWidth="1"/>
    <col min="15876" max="15876" width="8.42578125" style="3" customWidth="1"/>
    <col min="15877" max="15877" width="16.85546875" style="3" customWidth="1"/>
    <col min="15878" max="15878" width="12.42578125" style="3" customWidth="1"/>
    <col min="15879" max="15879" width="14.28515625" style="3" customWidth="1"/>
    <col min="15880" max="15880" width="12.7109375" style="3" customWidth="1"/>
    <col min="15881" max="15881" width="14.140625" style="3" customWidth="1"/>
    <col min="15882" max="15882" width="6.7109375" style="3" customWidth="1"/>
    <col min="15883" max="16128" width="9.140625" style="3"/>
    <col min="16129" max="16129" width="3.85546875" style="3" customWidth="1"/>
    <col min="16130" max="16130" width="12.85546875" style="3" customWidth="1"/>
    <col min="16131" max="16131" width="36.85546875" style="3" customWidth="1"/>
    <col min="16132" max="16132" width="8.42578125" style="3" customWidth="1"/>
    <col min="16133" max="16133" width="16.85546875" style="3" customWidth="1"/>
    <col min="16134" max="16134" width="12.42578125" style="3" customWidth="1"/>
    <col min="16135" max="16135" width="14.28515625" style="3" customWidth="1"/>
    <col min="16136" max="16136" width="12.7109375" style="3" customWidth="1"/>
    <col min="16137" max="16137" width="14.140625" style="3" customWidth="1"/>
    <col min="16138" max="16138" width="6.7109375" style="3" customWidth="1"/>
    <col min="16139" max="16384" width="9.140625" style="3"/>
  </cols>
  <sheetData>
    <row r="1" spans="1:256" ht="21" customHeight="1">
      <c r="I1" s="104" t="s">
        <v>42</v>
      </c>
    </row>
    <row r="2" spans="1:256" ht="26.25" customHeight="1">
      <c r="A2" s="220" t="s">
        <v>59</v>
      </c>
      <c r="B2" s="220"/>
      <c r="C2" s="220"/>
      <c r="D2" s="220"/>
      <c r="E2" s="220"/>
      <c r="F2" s="220"/>
      <c r="G2" s="220"/>
      <c r="H2" s="220"/>
      <c r="I2" s="220"/>
      <c r="J2" s="133"/>
      <c r="K2" s="133"/>
      <c r="L2" s="133"/>
      <c r="M2" s="133"/>
      <c r="N2" s="133"/>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row>
    <row r="3" spans="1:256" ht="19.5" customHeight="1" thickBot="1">
      <c r="A3" s="37" t="s">
        <v>65</v>
      </c>
      <c r="B3" s="45"/>
      <c r="C3" s="46"/>
      <c r="D3" s="46"/>
      <c r="E3" s="47"/>
      <c r="F3" s="47"/>
      <c r="G3" s="47"/>
      <c r="H3" s="47"/>
      <c r="I3" s="47"/>
      <c r="J3" s="103"/>
      <c r="K3" s="103"/>
      <c r="L3" s="103"/>
      <c r="M3" s="103"/>
      <c r="N3" s="103"/>
      <c r="O3" s="103"/>
      <c r="P3" s="82"/>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row>
    <row r="4" spans="1:256" ht="19.5" customHeight="1">
      <c r="A4" s="48" t="s">
        <v>32</v>
      </c>
      <c r="B4" s="49"/>
      <c r="C4" s="50"/>
      <c r="D4" s="51"/>
      <c r="E4" s="48"/>
      <c r="F4" s="48"/>
      <c r="G4" s="48"/>
      <c r="H4" s="48"/>
      <c r="I4" s="48"/>
      <c r="J4" s="84"/>
      <c r="K4" s="84"/>
      <c r="L4" s="84"/>
      <c r="M4" s="84"/>
      <c r="N4" s="84"/>
      <c r="O4" s="84"/>
      <c r="P4" s="41"/>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row>
    <row r="5" spans="1:256" ht="19.5" customHeight="1">
      <c r="A5" s="84"/>
      <c r="B5" s="85"/>
      <c r="C5" s="86"/>
      <c r="D5" s="87"/>
      <c r="E5" s="84"/>
      <c r="F5" s="84"/>
      <c r="G5" s="84"/>
      <c r="H5" s="84"/>
      <c r="I5" s="84"/>
      <c r="J5" s="84"/>
      <c r="K5" s="84"/>
      <c r="L5" s="84"/>
      <c r="M5" s="84"/>
      <c r="N5" s="84"/>
      <c r="O5" s="84"/>
      <c r="P5" s="41"/>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row>
    <row r="6" spans="1:256" ht="9.75" customHeight="1">
      <c r="A6" s="84"/>
      <c r="B6" s="85"/>
      <c r="C6" s="86"/>
      <c r="D6" s="87"/>
      <c r="E6" s="84"/>
      <c r="F6" s="84"/>
      <c r="G6" s="84"/>
      <c r="H6" s="84"/>
      <c r="I6" s="84"/>
      <c r="J6" s="84"/>
      <c r="K6" s="84"/>
      <c r="L6" s="84"/>
      <c r="M6" s="84"/>
      <c r="N6" s="84"/>
      <c r="O6" s="84"/>
      <c r="P6" s="41"/>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ht="31.5" customHeight="1">
      <c r="A7" s="221" t="str">
        <f>KOPTĀME!A11</f>
        <v>Objekta nosaukums: Brīvdabas sporta un aktīvās atpūtas centrs Zirgu salā, Liepājā, 2.kārta</v>
      </c>
      <c r="B7" s="221"/>
      <c r="C7" s="221"/>
      <c r="D7" s="221"/>
      <c r="E7" s="221"/>
      <c r="F7" s="221"/>
      <c r="G7" s="221"/>
      <c r="H7" s="221"/>
      <c r="I7" s="221"/>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row>
    <row r="8" spans="1:256" ht="24.75" customHeight="1">
      <c r="A8" s="223" t="str">
        <f>KOPTĀME!A12</f>
        <v>Būves nosaukums: Brīvdabas sporta un aktīvās atpūtas centrs Zirgu salā, Liepājā, 2.kārta</v>
      </c>
      <c r="B8" s="223"/>
      <c r="C8" s="223"/>
      <c r="D8" s="223"/>
      <c r="E8" s="223"/>
      <c r="F8" s="223"/>
      <c r="G8" s="223"/>
      <c r="H8" s="223"/>
      <c r="I8" s="223"/>
      <c r="J8" s="135"/>
      <c r="K8" s="136"/>
      <c r="L8" s="136"/>
      <c r="M8" s="136"/>
      <c r="N8" s="136"/>
      <c r="O8" s="136"/>
    </row>
    <row r="9" spans="1:256" ht="19.5" customHeight="1">
      <c r="A9" s="114" t="str">
        <f>KOPTĀME!A13</f>
        <v>Objekta adrese:  Zirgu sala 2 (kad.apz. 1700 025 0001); Zirgu sala (kad.apz. 1700 025 0002); Ezermalas iela (kad.apz. 1700 022 0137)</v>
      </c>
      <c r="B9" s="114"/>
      <c r="C9" s="42"/>
      <c r="D9" s="115"/>
      <c r="E9" s="115"/>
      <c r="F9" s="115"/>
      <c r="G9" s="115"/>
      <c r="H9" s="115"/>
      <c r="I9" s="115"/>
      <c r="J9" s="137"/>
      <c r="K9" s="137"/>
      <c r="L9" s="137"/>
      <c r="M9" s="137"/>
      <c r="N9" s="137"/>
      <c r="O9" s="137"/>
    </row>
    <row r="10" spans="1:256" ht="23.25" customHeight="1">
      <c r="A10" s="114" t="str">
        <f>KOPTĀME!A14</f>
        <v>Pasūtījuma Nr. LPP2018/165</v>
      </c>
      <c r="B10" s="114"/>
      <c r="C10" s="116"/>
      <c r="D10" s="117"/>
      <c r="E10" s="117"/>
      <c r="F10" s="117"/>
      <c r="G10" s="117"/>
      <c r="H10" s="117"/>
      <c r="I10" s="117"/>
      <c r="J10" s="138"/>
      <c r="K10" s="116"/>
      <c r="L10" s="116"/>
      <c r="M10" s="116"/>
      <c r="N10" s="116"/>
      <c r="O10" s="116"/>
    </row>
    <row r="11" spans="1:256" ht="13.5">
      <c r="A11" s="118"/>
      <c r="B11" s="118"/>
      <c r="C11" s="119"/>
      <c r="D11" s="119"/>
      <c r="E11" s="119"/>
      <c r="F11" s="119"/>
      <c r="G11" s="19" t="s">
        <v>41</v>
      </c>
      <c r="H11" s="120">
        <f>E29</f>
        <v>0</v>
      </c>
      <c r="I11" s="121"/>
      <c r="J11" s="139"/>
      <c r="K11" s="139"/>
      <c r="L11" s="140"/>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3.5">
      <c r="A12" s="118"/>
      <c r="B12" s="118"/>
      <c r="C12" s="119"/>
      <c r="D12" s="119"/>
      <c r="E12" s="119"/>
      <c r="F12" s="119"/>
      <c r="G12" s="19" t="s">
        <v>19</v>
      </c>
      <c r="H12" s="120">
        <f>I25</f>
        <v>0</v>
      </c>
      <c r="I12" s="121"/>
      <c r="J12" s="139"/>
      <c r="K12" s="139"/>
      <c r="L12" s="140"/>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256" ht="13.5">
      <c r="A13" s="118"/>
      <c r="B13" s="118"/>
      <c r="C13" s="119"/>
      <c r="D13" s="119"/>
      <c r="E13" s="119"/>
      <c r="F13" s="119"/>
      <c r="G13" s="19"/>
      <c r="H13" s="120"/>
      <c r="I13" s="121"/>
      <c r="J13" s="139"/>
      <c r="K13" s="139"/>
      <c r="L13" s="140"/>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row>
    <row r="14" spans="1:256" ht="13.5" customHeight="1">
      <c r="A14" s="224" t="s">
        <v>10</v>
      </c>
      <c r="B14" s="224" t="s">
        <v>20</v>
      </c>
      <c r="C14" s="226" t="s">
        <v>33</v>
      </c>
      <c r="D14" s="227"/>
      <c r="E14" s="230" t="s">
        <v>34</v>
      </c>
      <c r="F14" s="232" t="s">
        <v>21</v>
      </c>
      <c r="G14" s="233"/>
      <c r="H14" s="234"/>
      <c r="I14" s="235" t="s">
        <v>22</v>
      </c>
      <c r="J14" s="62"/>
      <c r="K14" s="62"/>
      <c r="L14" s="62"/>
      <c r="M14" s="62"/>
      <c r="N14" s="62"/>
      <c r="O14" s="63"/>
      <c r="P14" s="141"/>
      <c r="Q14" s="141"/>
      <c r="R14" s="141"/>
      <c r="S14" s="141"/>
      <c r="T14" s="141"/>
      <c r="U14" s="141"/>
      <c r="V14" s="141"/>
      <c r="W14" s="141"/>
      <c r="X14" s="141"/>
      <c r="Y14" s="141"/>
      <c r="Z14" s="141"/>
      <c r="AA14" s="141"/>
      <c r="AB14" s="141"/>
      <c r="AC14" s="141"/>
      <c r="AD14" s="141"/>
      <c r="AE14" s="141"/>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ht="20.25" customHeight="1">
      <c r="A15" s="225"/>
      <c r="B15" s="225"/>
      <c r="C15" s="228"/>
      <c r="D15" s="229"/>
      <c r="E15" s="231"/>
      <c r="F15" s="122" t="s">
        <v>37</v>
      </c>
      <c r="G15" s="122" t="s">
        <v>35</v>
      </c>
      <c r="H15" s="122" t="s">
        <v>36</v>
      </c>
      <c r="I15" s="236"/>
      <c r="J15" s="62"/>
      <c r="K15" s="62"/>
      <c r="L15" s="62"/>
      <c r="M15" s="62"/>
      <c r="N15" s="62"/>
      <c r="O15" s="63"/>
      <c r="P15" s="141"/>
      <c r="Q15" s="141"/>
      <c r="R15" s="141"/>
      <c r="S15" s="141"/>
      <c r="T15" s="141"/>
      <c r="U15" s="141"/>
      <c r="V15" s="141"/>
      <c r="W15" s="141"/>
      <c r="X15" s="141"/>
      <c r="Y15" s="141"/>
      <c r="Z15" s="141"/>
      <c r="AA15" s="141"/>
      <c r="AB15" s="141"/>
      <c r="AC15" s="141"/>
      <c r="AD15" s="141"/>
      <c r="AE15" s="141"/>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ht="32.25" customHeight="1">
      <c r="A16" s="123">
        <v>1</v>
      </c>
      <c r="B16" s="124">
        <f>'1_TS'!D2</f>
        <v>1</v>
      </c>
      <c r="C16" s="209" t="str">
        <f>'1_TS'!A3</f>
        <v>Teritorijas sadaļa</v>
      </c>
      <c r="D16" s="210"/>
      <c r="E16" s="125">
        <f>'1_TS'!P96</f>
        <v>0</v>
      </c>
      <c r="F16" s="125">
        <f>'1_TS'!M96</f>
        <v>0</v>
      </c>
      <c r="G16" s="125">
        <f>'1_TS'!N96</f>
        <v>0</v>
      </c>
      <c r="H16" s="125">
        <f>'1_TS'!O96</f>
        <v>0</v>
      </c>
      <c r="I16" s="125">
        <f>'1_TS'!L96</f>
        <v>0</v>
      </c>
      <c r="J16" s="62"/>
      <c r="K16" s="62"/>
      <c r="L16" s="63"/>
      <c r="M16" s="62"/>
      <c r="N16" s="62"/>
      <c r="O16" s="62"/>
      <c r="P16" s="142"/>
      <c r="Q16" s="142"/>
      <c r="R16" s="142"/>
      <c r="S16" s="142"/>
      <c r="T16" s="142"/>
      <c r="U16" s="142"/>
      <c r="V16" s="142"/>
      <c r="W16" s="142"/>
      <c r="X16" s="142"/>
      <c r="Y16" s="142"/>
      <c r="Z16" s="142"/>
      <c r="AA16" s="142"/>
      <c r="AB16" s="142"/>
      <c r="AC16" s="142"/>
      <c r="AD16" s="142"/>
      <c r="AE16" s="142"/>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ht="32.25" customHeight="1">
      <c r="A17" s="123">
        <v>2</v>
      </c>
      <c r="B17" s="124">
        <f>'2_UKT'!D2</f>
        <v>2</v>
      </c>
      <c r="C17" s="246" t="str">
        <f>'2_UKT'!A3</f>
        <v>Ūdensapgāde un kanalizācija, ārējie tīkli</v>
      </c>
      <c r="D17" s="210"/>
      <c r="E17" s="125">
        <f>'2_UKT'!P77</f>
        <v>0</v>
      </c>
      <c r="F17" s="125">
        <f>'2_UKT'!M77</f>
        <v>0</v>
      </c>
      <c r="G17" s="125">
        <f>'2_UKT'!N77</f>
        <v>0</v>
      </c>
      <c r="H17" s="125">
        <f>'2_UKT'!O77</f>
        <v>0</v>
      </c>
      <c r="I17" s="125">
        <f>'2_UKT'!L77</f>
        <v>0</v>
      </c>
      <c r="J17" s="62"/>
      <c r="K17" s="62"/>
      <c r="L17" s="63"/>
      <c r="M17" s="62"/>
      <c r="N17" s="62"/>
      <c r="O17" s="62"/>
      <c r="P17" s="142"/>
      <c r="Q17" s="142"/>
      <c r="R17" s="142"/>
      <c r="S17" s="142"/>
      <c r="T17" s="142"/>
      <c r="U17" s="142"/>
      <c r="V17" s="142"/>
      <c r="W17" s="142"/>
      <c r="X17" s="142"/>
      <c r="Y17" s="142"/>
      <c r="Z17" s="142"/>
      <c r="AA17" s="142"/>
      <c r="AB17" s="142"/>
      <c r="AC17" s="142"/>
      <c r="AD17" s="142"/>
      <c r="AE17" s="142"/>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32.25" customHeight="1">
      <c r="A18" s="123">
        <v>3</v>
      </c>
      <c r="B18" s="124">
        <f>'3_UK'!D2</f>
        <v>3</v>
      </c>
      <c r="C18" s="209" t="str">
        <f>'3_UK'!A3</f>
        <v>Ūdensapgāde un kanalizācija, iekšējie tīkli</v>
      </c>
      <c r="D18" s="210"/>
      <c r="E18" s="125">
        <f>'3_UK'!P66</f>
        <v>0</v>
      </c>
      <c r="F18" s="125">
        <f>'3_UK'!M66</f>
        <v>0</v>
      </c>
      <c r="G18" s="125">
        <f>'3_UK'!N66</f>
        <v>0</v>
      </c>
      <c r="H18" s="125">
        <f>'3_UK'!O66</f>
        <v>0</v>
      </c>
      <c r="I18" s="125">
        <f>'3_UK'!L66</f>
        <v>0</v>
      </c>
      <c r="J18" s="62"/>
      <c r="K18" s="62"/>
      <c r="L18" s="63"/>
      <c r="M18" s="62"/>
      <c r="N18" s="62"/>
      <c r="O18" s="62"/>
      <c r="P18" s="142"/>
      <c r="Q18" s="142"/>
      <c r="R18" s="142"/>
      <c r="S18" s="142"/>
      <c r="T18" s="142"/>
      <c r="U18" s="142"/>
      <c r="V18" s="142"/>
      <c r="W18" s="142"/>
      <c r="X18" s="142"/>
      <c r="Y18" s="142"/>
      <c r="Z18" s="142"/>
      <c r="AA18" s="142"/>
      <c r="AB18" s="142"/>
      <c r="AC18" s="142"/>
      <c r="AD18" s="142"/>
      <c r="AE18" s="142"/>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ht="32.25" customHeight="1">
      <c r="A19" s="123">
        <v>4</v>
      </c>
      <c r="B19" s="124">
        <f>'4_ELT'!D2</f>
        <v>4</v>
      </c>
      <c r="C19" s="209" t="str">
        <f>'4_ELT'!A3</f>
        <v>Elektroapgāde, ārējie tīkli</v>
      </c>
      <c r="D19" s="210"/>
      <c r="E19" s="125">
        <f>'4_ELT'!P23</f>
        <v>0</v>
      </c>
      <c r="F19" s="125">
        <f>'4_ELT'!M23</f>
        <v>0</v>
      </c>
      <c r="G19" s="125">
        <f>'4_ELT'!N23</f>
        <v>0</v>
      </c>
      <c r="H19" s="125">
        <f>'4_ELT'!O23</f>
        <v>0</v>
      </c>
      <c r="I19" s="125">
        <f>'4_ELT'!L23</f>
        <v>0</v>
      </c>
      <c r="J19" s="62"/>
      <c r="K19" s="62"/>
      <c r="L19" s="63"/>
      <c r="M19" s="62"/>
      <c r="N19" s="62"/>
      <c r="O19" s="62"/>
      <c r="P19" s="142"/>
      <c r="Q19" s="142"/>
      <c r="R19" s="142"/>
      <c r="S19" s="142"/>
      <c r="T19" s="142"/>
      <c r="U19" s="142"/>
      <c r="V19" s="142"/>
      <c r="W19" s="142"/>
      <c r="X19" s="142"/>
      <c r="Y19" s="142"/>
      <c r="Z19" s="142"/>
      <c r="AA19" s="142"/>
      <c r="AB19" s="142"/>
      <c r="AC19" s="142"/>
      <c r="AD19" s="142"/>
      <c r="AE19" s="142"/>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ht="32.25" customHeight="1">
      <c r="A20" s="123">
        <v>5</v>
      </c>
      <c r="B20" s="124">
        <f>'5_Zibens'!D2</f>
        <v>5</v>
      </c>
      <c r="C20" s="209" t="str">
        <f>'5_Zibens'!A3</f>
        <v>ELT (zibensaizsardzība)</v>
      </c>
      <c r="D20" s="210"/>
      <c r="E20" s="125">
        <f>'5_Zibens'!P51</f>
        <v>0</v>
      </c>
      <c r="F20" s="125">
        <f>'5_Zibens'!M51</f>
        <v>0</v>
      </c>
      <c r="G20" s="125">
        <f>'5_Zibens'!N51</f>
        <v>0</v>
      </c>
      <c r="H20" s="125">
        <f>'5_Zibens'!O51</f>
        <v>0</v>
      </c>
      <c r="I20" s="125">
        <f>'5_Zibens'!L51</f>
        <v>0</v>
      </c>
      <c r="J20" s="62"/>
      <c r="K20" s="62"/>
      <c r="L20" s="63"/>
      <c r="M20" s="62"/>
      <c r="N20" s="62"/>
      <c r="O20" s="62"/>
      <c r="P20" s="142"/>
      <c r="Q20" s="142"/>
      <c r="R20" s="142"/>
      <c r="S20" s="142"/>
      <c r="T20" s="142"/>
      <c r="U20" s="142"/>
      <c r="V20" s="142"/>
      <c r="W20" s="142"/>
      <c r="X20" s="142"/>
      <c r="Y20" s="142"/>
      <c r="Z20" s="142"/>
      <c r="AA20" s="142"/>
      <c r="AB20" s="142"/>
      <c r="AC20" s="142"/>
      <c r="AD20" s="142"/>
      <c r="AE20" s="142"/>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ht="32.25" customHeight="1">
      <c r="A21" s="123">
        <v>6</v>
      </c>
      <c r="B21" s="124">
        <f>'6_EL'!D2</f>
        <v>6</v>
      </c>
      <c r="C21" s="209" t="str">
        <f>'6_EL'!A3</f>
        <v>Elektroapgāde, iekšējie tīkli</v>
      </c>
      <c r="D21" s="210"/>
      <c r="E21" s="125">
        <f>'6_EL'!P34</f>
        <v>0</v>
      </c>
      <c r="F21" s="125">
        <f>'6_EL'!M34</f>
        <v>0</v>
      </c>
      <c r="G21" s="125">
        <f>'6_EL'!N34</f>
        <v>0</v>
      </c>
      <c r="H21" s="125">
        <f>'6_EL'!O34</f>
        <v>0</v>
      </c>
      <c r="I21" s="125">
        <f>'6_EL'!L34</f>
        <v>0</v>
      </c>
      <c r="J21" s="62"/>
      <c r="K21" s="62"/>
      <c r="L21" s="63"/>
      <c r="M21" s="62"/>
      <c r="N21" s="62"/>
      <c r="O21" s="62"/>
      <c r="P21" s="142"/>
      <c r="Q21" s="142"/>
      <c r="R21" s="142"/>
      <c r="S21" s="142"/>
      <c r="T21" s="142"/>
      <c r="U21" s="142"/>
      <c r="V21" s="142"/>
      <c r="W21" s="142"/>
      <c r="X21" s="142"/>
      <c r="Y21" s="142"/>
      <c r="Z21" s="142"/>
      <c r="AA21" s="142"/>
      <c r="AB21" s="142"/>
      <c r="AC21" s="142"/>
      <c r="AD21" s="142"/>
      <c r="AE21" s="142"/>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32.25" customHeight="1">
      <c r="A22" s="123">
        <v>7</v>
      </c>
      <c r="B22" s="124">
        <f>'7_AVK'!D2</f>
        <v>7</v>
      </c>
      <c r="C22" s="209" t="str">
        <f>'7_AVK'!A3</f>
        <v>Apkures un ventilācijas iekārtas, AVK</v>
      </c>
      <c r="D22" s="210"/>
      <c r="E22" s="125">
        <f>'7_AVK'!P27</f>
        <v>0</v>
      </c>
      <c r="F22" s="125">
        <f>'7_AVK'!M27</f>
        <v>0</v>
      </c>
      <c r="G22" s="125">
        <f>'7_AVK'!N27</f>
        <v>0</v>
      </c>
      <c r="H22" s="125">
        <f>'7_AVK'!O27</f>
        <v>0</v>
      </c>
      <c r="I22" s="125">
        <f>'7_AVK'!L27</f>
        <v>0</v>
      </c>
      <c r="J22" s="62"/>
      <c r="K22" s="62"/>
      <c r="L22" s="63"/>
      <c r="M22" s="62"/>
      <c r="N22" s="62"/>
      <c r="O22" s="62"/>
      <c r="P22" s="142"/>
      <c r="Q22" s="142"/>
      <c r="R22" s="142"/>
      <c r="S22" s="142"/>
      <c r="T22" s="142"/>
      <c r="U22" s="142"/>
      <c r="V22" s="142"/>
      <c r="W22" s="142"/>
      <c r="X22" s="142"/>
      <c r="Y22" s="142"/>
      <c r="Z22" s="142"/>
      <c r="AA22" s="142"/>
      <c r="AB22" s="142"/>
      <c r="AC22" s="142"/>
      <c r="AD22" s="142"/>
      <c r="AE22" s="142"/>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ht="32.25" customHeight="1">
      <c r="A23" s="123">
        <v>8</v>
      </c>
      <c r="B23" s="124">
        <f>'8_AR'!D2</f>
        <v>8</v>
      </c>
      <c r="C23" s="209" t="str">
        <f>'8_AR'!A3</f>
        <v>Arhitektūras risinājumi</v>
      </c>
      <c r="D23" s="210"/>
      <c r="E23" s="125">
        <f>'8_AR'!P81</f>
        <v>0</v>
      </c>
      <c r="F23" s="125">
        <f>'8_AR'!M81</f>
        <v>0</v>
      </c>
      <c r="G23" s="125">
        <f>'8_AR'!N81</f>
        <v>0</v>
      </c>
      <c r="H23" s="125">
        <f>'8_AR'!O81</f>
        <v>0</v>
      </c>
      <c r="I23" s="125">
        <f>'8_AR'!L81</f>
        <v>0</v>
      </c>
      <c r="J23" s="62"/>
      <c r="K23" s="62"/>
      <c r="L23" s="63"/>
      <c r="M23" s="62"/>
      <c r="N23" s="62"/>
      <c r="O23" s="62"/>
      <c r="P23" s="142"/>
      <c r="Q23" s="142"/>
      <c r="R23" s="142"/>
      <c r="S23" s="142"/>
      <c r="T23" s="142"/>
      <c r="U23" s="142"/>
      <c r="V23" s="142"/>
      <c r="W23" s="142"/>
      <c r="X23" s="142"/>
      <c r="Y23" s="142"/>
      <c r="Z23" s="142"/>
      <c r="AA23" s="142"/>
      <c r="AB23" s="142"/>
      <c r="AC23" s="142"/>
      <c r="AD23" s="142"/>
      <c r="AE23" s="142"/>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ht="32.25" customHeight="1" thickBot="1">
      <c r="A24" s="123">
        <v>9</v>
      </c>
      <c r="B24" s="124">
        <f>'9_BK'!D2</f>
        <v>9</v>
      </c>
      <c r="C24" s="209" t="str">
        <f>'9_BK'!A3</f>
        <v>Būvkonstrukcijas</v>
      </c>
      <c r="D24" s="210"/>
      <c r="E24" s="125">
        <f>'9_BK'!P27</f>
        <v>0</v>
      </c>
      <c r="F24" s="125">
        <f>'9_BK'!M27</f>
        <v>0</v>
      </c>
      <c r="G24" s="125">
        <f>'9_BK'!N27</f>
        <v>0</v>
      </c>
      <c r="H24" s="125">
        <f>'9_BK'!O27</f>
        <v>0</v>
      </c>
      <c r="I24" s="125">
        <f>'9_BK'!L27</f>
        <v>0</v>
      </c>
      <c r="J24" s="62"/>
      <c r="K24" s="62"/>
      <c r="L24" s="63"/>
      <c r="M24" s="62"/>
      <c r="N24" s="62"/>
      <c r="O24" s="62"/>
      <c r="P24" s="142"/>
      <c r="Q24" s="142"/>
      <c r="R24" s="142"/>
      <c r="S24" s="142"/>
      <c r="T24" s="142"/>
      <c r="U24" s="142"/>
      <c r="V24" s="142"/>
      <c r="W24" s="142"/>
      <c r="X24" s="142"/>
      <c r="Y24" s="142"/>
      <c r="Z24" s="142"/>
      <c r="AA24" s="142"/>
      <c r="AB24" s="142"/>
      <c r="AC24" s="142"/>
      <c r="AD24" s="142"/>
      <c r="AE24" s="142"/>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ht="15.75" thickBot="1">
      <c r="A25" s="237" t="s">
        <v>11</v>
      </c>
      <c r="B25" s="238"/>
      <c r="C25" s="238"/>
      <c r="D25" s="239"/>
      <c r="E25" s="126">
        <f>SUM(E16:E24)</f>
        <v>0</v>
      </c>
      <c r="F25" s="126">
        <f t="shared" ref="F25:I25" si="0">SUM(F16:F24)</f>
        <v>0</v>
      </c>
      <c r="G25" s="126">
        <f t="shared" si="0"/>
        <v>0</v>
      </c>
      <c r="H25" s="126">
        <f t="shared" si="0"/>
        <v>0</v>
      </c>
      <c r="I25" s="126">
        <f t="shared" si="0"/>
        <v>0</v>
      </c>
      <c r="J25" s="1"/>
      <c r="K25" s="2"/>
      <c r="M25" s="2"/>
      <c r="N25" s="2"/>
      <c r="O25" s="2"/>
      <c r="P25" s="2"/>
      <c r="Q25" s="2"/>
      <c r="R25" s="2"/>
      <c r="S25" s="2"/>
      <c r="T25" s="2"/>
      <c r="U25" s="2"/>
      <c r="V25" s="2"/>
      <c r="W25" s="2"/>
      <c r="X25" s="2"/>
      <c r="Y25" s="2"/>
      <c r="Z25" s="2"/>
      <c r="AA25" s="2"/>
      <c r="AB25" s="2"/>
      <c r="AC25" s="2"/>
      <c r="AD25" s="2"/>
      <c r="AE25" s="2"/>
    </row>
    <row r="26" spans="1:256" ht="13.5">
      <c r="A26" s="240" t="s">
        <v>23</v>
      </c>
      <c r="B26" s="241"/>
      <c r="C26" s="242"/>
      <c r="D26" s="78"/>
      <c r="E26" s="127">
        <f>ROUND(E25*D26,2)</f>
        <v>0</v>
      </c>
      <c r="F26" s="128"/>
      <c r="G26" s="128"/>
      <c r="H26" s="128"/>
      <c r="I26" s="128"/>
      <c r="J26" s="2"/>
      <c r="K26" s="2"/>
      <c r="L26" s="2"/>
      <c r="M26" s="2"/>
      <c r="N26" s="2"/>
      <c r="O26" s="2"/>
      <c r="P26" s="2"/>
      <c r="Q26" s="2"/>
      <c r="R26" s="2"/>
      <c r="S26" s="2"/>
      <c r="T26" s="2"/>
      <c r="U26" s="2"/>
      <c r="V26" s="2"/>
      <c r="W26" s="2"/>
      <c r="X26" s="2"/>
      <c r="Y26" s="2"/>
      <c r="Z26" s="2"/>
      <c r="AA26" s="2"/>
      <c r="AB26" s="2"/>
      <c r="AC26" s="2"/>
      <c r="AD26" s="2"/>
      <c r="AE26" s="2"/>
    </row>
    <row r="27" spans="1:256">
      <c r="A27" s="243" t="s">
        <v>24</v>
      </c>
      <c r="B27" s="244"/>
      <c r="C27" s="245"/>
      <c r="D27" s="154"/>
      <c r="E27" s="153">
        <f>ROUND(D27*E26,2)</f>
        <v>0</v>
      </c>
      <c r="F27" s="128"/>
      <c r="G27" s="128"/>
      <c r="H27" s="128"/>
      <c r="I27" s="128"/>
      <c r="J27" s="2"/>
      <c r="K27" s="2"/>
      <c r="L27" s="2"/>
      <c r="M27" s="2"/>
      <c r="N27" s="2"/>
      <c r="O27" s="2"/>
      <c r="P27" s="2"/>
      <c r="Q27" s="2"/>
      <c r="R27" s="2"/>
      <c r="S27" s="2"/>
      <c r="T27" s="2"/>
      <c r="U27" s="2"/>
      <c r="V27" s="2"/>
      <c r="W27" s="2"/>
      <c r="X27" s="2"/>
      <c r="Y27" s="2"/>
      <c r="Z27" s="2"/>
      <c r="AA27" s="2"/>
      <c r="AB27" s="2"/>
      <c r="AC27" s="2"/>
      <c r="AD27" s="2"/>
      <c r="AE27" s="2"/>
    </row>
    <row r="28" spans="1:256" ht="14.25" customHeight="1" thickBot="1">
      <c r="A28" s="212" t="s">
        <v>25</v>
      </c>
      <c r="B28" s="213"/>
      <c r="C28" s="214"/>
      <c r="D28" s="79"/>
      <c r="E28" s="129">
        <f>ROUND(E25*D28,2)</f>
        <v>0</v>
      </c>
      <c r="F28" s="128"/>
      <c r="G28" s="128"/>
      <c r="H28" s="128"/>
      <c r="I28" s="128"/>
      <c r="J28" s="2"/>
      <c r="K28" s="2"/>
      <c r="L28" s="2"/>
      <c r="M28" s="2"/>
      <c r="N28" s="2"/>
      <c r="O28" s="2"/>
      <c r="P28" s="2"/>
      <c r="Q28" s="2"/>
      <c r="R28" s="2"/>
      <c r="S28" s="2"/>
      <c r="T28" s="2"/>
      <c r="U28" s="2"/>
      <c r="V28" s="2"/>
      <c r="W28" s="2"/>
      <c r="X28" s="2"/>
      <c r="Y28" s="2"/>
      <c r="Z28" s="2"/>
      <c r="AA28" s="2"/>
      <c r="AB28" s="2"/>
      <c r="AC28" s="2"/>
      <c r="AD28" s="2"/>
      <c r="AE28" s="2"/>
    </row>
    <row r="29" spans="1:256" ht="21" customHeight="1" thickBot="1">
      <c r="A29" s="215" t="s">
        <v>26</v>
      </c>
      <c r="B29" s="216"/>
      <c r="C29" s="216"/>
      <c r="D29" s="217"/>
      <c r="E29" s="130">
        <f>E25+E26+E28</f>
        <v>0</v>
      </c>
      <c r="F29" s="128"/>
      <c r="G29" s="128"/>
      <c r="H29" s="128"/>
      <c r="I29" s="128"/>
      <c r="J29" s="2"/>
      <c r="K29" s="2"/>
      <c r="L29" s="2"/>
      <c r="M29" s="2"/>
      <c r="N29" s="2"/>
      <c r="O29" s="2"/>
      <c r="P29" s="2"/>
      <c r="Q29" s="2"/>
      <c r="R29" s="2"/>
      <c r="S29" s="2"/>
      <c r="T29" s="2"/>
      <c r="U29" s="2"/>
      <c r="V29" s="2"/>
      <c r="W29" s="2"/>
      <c r="X29" s="2"/>
      <c r="Y29" s="2"/>
      <c r="Z29" s="2"/>
      <c r="AA29" s="2"/>
      <c r="AB29" s="2"/>
      <c r="AC29" s="2"/>
      <c r="AD29" s="2"/>
      <c r="AE29" s="2"/>
    </row>
    <row r="30" spans="1:256" ht="17.25" customHeight="1">
      <c r="A30" s="131"/>
      <c r="B30" s="131"/>
      <c r="C30" s="131"/>
      <c r="D30" s="131"/>
      <c r="E30" s="132"/>
      <c r="F30" s="128"/>
      <c r="G30" s="128"/>
      <c r="H30" s="128"/>
      <c r="I30" s="128"/>
      <c r="J30" s="2"/>
      <c r="K30" s="2"/>
      <c r="L30" s="2"/>
      <c r="M30" s="2"/>
      <c r="N30" s="2"/>
      <c r="O30" s="2"/>
      <c r="P30" s="2"/>
      <c r="Q30" s="2"/>
      <c r="R30" s="2"/>
      <c r="S30" s="2"/>
      <c r="T30" s="2"/>
      <c r="U30" s="2"/>
      <c r="V30" s="2"/>
      <c r="W30" s="2"/>
      <c r="X30" s="2"/>
      <c r="Y30" s="2"/>
      <c r="Z30" s="2"/>
      <c r="AA30" s="2"/>
      <c r="AB30" s="2"/>
      <c r="AC30" s="2"/>
      <c r="AD30" s="2"/>
      <c r="AE30" s="2"/>
    </row>
    <row r="31" spans="1:256" ht="13.5">
      <c r="A31" s="2"/>
      <c r="B31" s="71" t="s">
        <v>6</v>
      </c>
      <c r="C31" s="222">
        <f>KOPTĀME!B24</f>
        <v>0</v>
      </c>
      <c r="D31" s="222"/>
      <c r="E31" s="222"/>
      <c r="F31" s="222"/>
      <c r="G31" s="222"/>
      <c r="H31" s="222"/>
      <c r="I31" s="22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c r="A32" s="2"/>
      <c r="B32" s="72"/>
      <c r="C32" s="200" t="s">
        <v>7</v>
      </c>
      <c r="D32" s="200"/>
      <c r="E32" s="200"/>
      <c r="F32" s="200"/>
      <c r="G32" s="200"/>
      <c r="H32" s="200"/>
      <c r="I32" s="200"/>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6.75" customHeight="1">
      <c r="A33" s="2"/>
      <c r="B33" s="72"/>
      <c r="C33" s="211"/>
      <c r="D33" s="211"/>
      <c r="E33" s="211"/>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3.5">
      <c r="A34" s="2"/>
      <c r="B34" s="99" t="str">
        <f>KOPTĀME!A29</f>
        <v>Tāme sastādīta:</v>
      </c>
      <c r="C34" s="102">
        <f>KOPTĀME!B29</f>
        <v>0</v>
      </c>
      <c r="D34" s="101"/>
      <c r="E34" s="80"/>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c r="A35" s="2"/>
      <c r="B35" s="76"/>
      <c r="C35" s="77"/>
      <c r="D35" s="76"/>
      <c r="E35" s="65"/>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3.5">
      <c r="A36" s="2"/>
      <c r="B36" s="71" t="s">
        <v>12</v>
      </c>
      <c r="C36" s="219"/>
      <c r="D36" s="219"/>
      <c r="E36" s="219"/>
      <c r="F36" s="219"/>
      <c r="G36" s="219"/>
      <c r="H36" s="219"/>
      <c r="I36" s="219"/>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c r="A37" s="2"/>
      <c r="B37" s="72"/>
      <c r="C37" s="218" t="s">
        <v>7</v>
      </c>
      <c r="D37" s="218"/>
      <c r="E37" s="218"/>
      <c r="F37" s="218"/>
      <c r="G37" s="218"/>
      <c r="H37" s="218"/>
      <c r="I37" s="218"/>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2.25" customHeight="1">
      <c r="A38" s="2"/>
      <c r="B38" s="72"/>
      <c r="C38" s="201"/>
      <c r="D38" s="201"/>
      <c r="E38" s="201"/>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3.5">
      <c r="A39" s="2"/>
      <c r="B39" s="75" t="s">
        <v>8</v>
      </c>
      <c r="C39" s="101">
        <f>KOPTĀME!B27</f>
        <v>0</v>
      </c>
      <c r="D39" s="101"/>
      <c r="E39" s="7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1:25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spans="1:25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spans="1:25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pans="1:25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1:25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5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1:25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25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1:25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1:25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spans="1:25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25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1:25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25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spans="1:25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1:25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1:25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spans="1:25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25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25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1:25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spans="1:25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1:25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spans="1:25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spans="1:25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1:25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25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1:25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spans="1:25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pans="1:25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spans="1:25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spans="1:2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spans="1:25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spans="1:25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spans="1:25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25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pans="1:25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spans="1:25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1:25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spans="1:25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1:25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1:25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1:25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1:25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25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1:25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1:25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1:25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1:25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1:25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1:25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1:25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spans="1:25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spans="1:25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1:25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pans="1:25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1:25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1:25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25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pans="1:25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spans="1:25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spans="1:25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spans="1:25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spans="1:25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pans="1:25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spans="1:25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spans="1:25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spans="1:25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spans="1:25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spans="1:25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spans="1:25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spans="1:25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spans="1:25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spans="1:25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spans="1:25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spans="1:25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spans="1:25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spans="1:25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spans="1:25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spans="1:25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spans="1:25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spans="1:25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spans="1:25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spans="1:25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spans="1:25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spans="1:25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spans="1:25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spans="1:25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spans="1:25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spans="1:25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spans="1:25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spans="1:25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spans="1:25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spans="1:25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spans="1:25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spans="1:25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spans="1:25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spans="1:25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sheetData>
  <mergeCells count="29">
    <mergeCell ref="C22:D22"/>
    <mergeCell ref="C19:D19"/>
    <mergeCell ref="C17:D17"/>
    <mergeCell ref="C18:D18"/>
    <mergeCell ref="C20:D20"/>
    <mergeCell ref="C21:D21"/>
    <mergeCell ref="A2:I2"/>
    <mergeCell ref="A7:I7"/>
    <mergeCell ref="C31:I31"/>
    <mergeCell ref="C32:I32"/>
    <mergeCell ref="A8:I8"/>
    <mergeCell ref="A14:A15"/>
    <mergeCell ref="B14:B15"/>
    <mergeCell ref="C14:D15"/>
    <mergeCell ref="E14:E15"/>
    <mergeCell ref="F14:H14"/>
    <mergeCell ref="I14:I15"/>
    <mergeCell ref="A25:D25"/>
    <mergeCell ref="A26:C26"/>
    <mergeCell ref="A27:C27"/>
    <mergeCell ref="C16:D16"/>
    <mergeCell ref="C23:D23"/>
    <mergeCell ref="C24:D24"/>
    <mergeCell ref="C33:E33"/>
    <mergeCell ref="C38:E38"/>
    <mergeCell ref="A28:C28"/>
    <mergeCell ref="A29:D29"/>
    <mergeCell ref="C37:I37"/>
    <mergeCell ref="C36:I36"/>
  </mergeCells>
  <pageMargins left="0.70866141732283472" right="0.70866141732283472" top="0.74803149606299213" bottom="0.74803149606299213" header="0.31496062992125984" footer="0.31496062992125984"/>
  <pageSetup paperSize="9" scale="68" orientation="portrait" r:id="rId1"/>
  <headerFooter>
    <oddFooter>&amp;C&amp;"time,Italic"&amp;10&amp;P / &amp;N</oddFooter>
  </headerFooter>
  <rowBreaks count="1" manualBreakCount="1">
    <brk id="24" max="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B109"/>
  <sheetViews>
    <sheetView view="pageBreakPreview" topLeftCell="A12" zoomScaleNormal="100" zoomScaleSheetLayoutView="100" workbookViewId="0">
      <selection activeCell="F17" sqref="F17"/>
    </sheetView>
  </sheetViews>
  <sheetFormatPr defaultRowHeight="12.75"/>
  <cols>
    <col min="1" max="1" width="6.28515625" style="4" customWidth="1"/>
    <col min="2" max="2" width="3.140625" style="4" customWidth="1"/>
    <col min="3" max="3" width="37" style="34" customWidth="1"/>
    <col min="4" max="4" width="9.5703125" style="35" customWidth="1"/>
    <col min="5" max="5" width="9.5703125" style="36" customWidth="1"/>
    <col min="6" max="6" width="6.7109375" style="6" customWidth="1"/>
    <col min="7" max="7" width="8.28515625" style="6" customWidth="1"/>
    <col min="8" max="8" width="7.28515625" style="6" customWidth="1"/>
    <col min="9" max="9" width="8.42578125" style="6" customWidth="1"/>
    <col min="10" max="10" width="9.28515625" style="6" customWidth="1"/>
    <col min="11" max="11" width="8.28515625" style="3" customWidth="1"/>
    <col min="12" max="15" width="11.140625" style="3" customWidth="1"/>
    <col min="16" max="16" width="11.7109375" style="3" customWidth="1"/>
    <col min="17" max="17" width="10.28515625" style="6" customWidth="1"/>
    <col min="18" max="20" width="9.140625" style="3"/>
    <col min="21" max="21" width="3.5703125" style="3" customWidth="1"/>
    <col min="22" max="22" width="41.42578125" style="3" customWidth="1"/>
    <col min="23" max="236" width="9.140625" style="3"/>
    <col min="237" max="237" width="4" style="3" customWidth="1"/>
    <col min="238" max="238" width="31.42578125" style="3" customWidth="1"/>
    <col min="239" max="239" width="5.7109375" style="3" customWidth="1"/>
    <col min="240" max="240" width="8.42578125" style="3" customWidth="1"/>
    <col min="241" max="241" width="6.140625" style="3" customWidth="1"/>
    <col min="242" max="242" width="6.5703125" style="3" customWidth="1"/>
    <col min="243" max="243" width="7.28515625" style="3" customWidth="1"/>
    <col min="244" max="244" width="8.28515625" style="3" customWidth="1"/>
    <col min="245" max="245" width="7.28515625" style="3" customWidth="1"/>
    <col min="246" max="246" width="6.7109375" style="3" customWidth="1"/>
    <col min="247" max="247" width="11.140625" style="3" customWidth="1"/>
    <col min="248" max="248" width="9.5703125" style="3" customWidth="1"/>
    <col min="249" max="250" width="11.140625" style="3" customWidth="1"/>
    <col min="251" max="251" width="8.85546875" style="3" customWidth="1"/>
    <col min="252" max="492" width="9.140625" style="3"/>
    <col min="493" max="493" width="4" style="3" customWidth="1"/>
    <col min="494" max="494" width="31.42578125" style="3" customWidth="1"/>
    <col min="495" max="495" width="5.7109375" style="3" customWidth="1"/>
    <col min="496" max="496" width="8.42578125" style="3" customWidth="1"/>
    <col min="497" max="497" width="6.140625" style="3" customWidth="1"/>
    <col min="498" max="498" width="6.5703125" style="3" customWidth="1"/>
    <col min="499" max="499" width="7.28515625" style="3" customWidth="1"/>
    <col min="500" max="500" width="8.28515625" style="3" customWidth="1"/>
    <col min="501" max="501" width="7.28515625" style="3" customWidth="1"/>
    <col min="502" max="502" width="6.7109375" style="3" customWidth="1"/>
    <col min="503" max="503" width="11.140625" style="3" customWidth="1"/>
    <col min="504" max="504" width="9.5703125" style="3" customWidth="1"/>
    <col min="505" max="506" width="11.140625" style="3" customWidth="1"/>
    <col min="507" max="507" width="8.85546875" style="3" customWidth="1"/>
    <col min="508" max="748" width="9.140625" style="3"/>
    <col min="749" max="749" width="4" style="3" customWidth="1"/>
    <col min="750" max="750" width="31.42578125" style="3" customWidth="1"/>
    <col min="751" max="751" width="5.7109375" style="3" customWidth="1"/>
    <col min="752" max="752" width="8.42578125" style="3" customWidth="1"/>
    <col min="753" max="753" width="6.140625" style="3" customWidth="1"/>
    <col min="754" max="754" width="6.5703125" style="3" customWidth="1"/>
    <col min="755" max="755" width="7.28515625" style="3" customWidth="1"/>
    <col min="756" max="756" width="8.28515625" style="3" customWidth="1"/>
    <col min="757" max="757" width="7.28515625" style="3" customWidth="1"/>
    <col min="758" max="758" width="6.7109375" style="3" customWidth="1"/>
    <col min="759" max="759" width="11.140625" style="3" customWidth="1"/>
    <col min="760" max="760" width="9.5703125" style="3" customWidth="1"/>
    <col min="761" max="762" width="11.140625" style="3" customWidth="1"/>
    <col min="763" max="763" width="8.85546875" style="3" customWidth="1"/>
    <col min="764" max="1004" width="9.140625" style="3"/>
    <col min="1005" max="1005" width="4" style="3" customWidth="1"/>
    <col min="1006" max="1006" width="31.42578125" style="3" customWidth="1"/>
    <col min="1007" max="1007" width="5.7109375" style="3" customWidth="1"/>
    <col min="1008" max="1008" width="8.42578125" style="3" customWidth="1"/>
    <col min="1009" max="1009" width="6.140625" style="3" customWidth="1"/>
    <col min="1010" max="1010" width="6.5703125" style="3" customWidth="1"/>
    <col min="1011" max="1011" width="7.28515625" style="3" customWidth="1"/>
    <col min="1012" max="1012" width="8.28515625" style="3" customWidth="1"/>
    <col min="1013" max="1013" width="7.28515625" style="3" customWidth="1"/>
    <col min="1014" max="1014" width="6.7109375" style="3" customWidth="1"/>
    <col min="1015" max="1015" width="11.140625" style="3" customWidth="1"/>
    <col min="1016" max="1016" width="9.5703125" style="3" customWidth="1"/>
    <col min="1017" max="1018" width="11.140625" style="3" customWidth="1"/>
    <col min="1019" max="1019" width="8.85546875" style="3" customWidth="1"/>
    <col min="1020" max="1260" width="9.140625" style="3"/>
    <col min="1261" max="1261" width="4" style="3" customWidth="1"/>
    <col min="1262" max="1262" width="31.42578125" style="3" customWidth="1"/>
    <col min="1263" max="1263" width="5.7109375" style="3" customWidth="1"/>
    <col min="1264" max="1264" width="8.42578125" style="3" customWidth="1"/>
    <col min="1265" max="1265" width="6.140625" style="3" customWidth="1"/>
    <col min="1266" max="1266" width="6.5703125" style="3" customWidth="1"/>
    <col min="1267" max="1267" width="7.28515625" style="3" customWidth="1"/>
    <col min="1268" max="1268" width="8.28515625" style="3" customWidth="1"/>
    <col min="1269" max="1269" width="7.28515625" style="3" customWidth="1"/>
    <col min="1270" max="1270" width="6.7109375" style="3" customWidth="1"/>
    <col min="1271" max="1271" width="11.140625" style="3" customWidth="1"/>
    <col min="1272" max="1272" width="9.5703125" style="3" customWidth="1"/>
    <col min="1273" max="1274" width="11.140625" style="3" customWidth="1"/>
    <col min="1275" max="1275" width="8.85546875" style="3" customWidth="1"/>
    <col min="1276" max="1516" width="9.140625" style="3"/>
    <col min="1517" max="1517" width="4" style="3" customWidth="1"/>
    <col min="1518" max="1518" width="31.42578125" style="3" customWidth="1"/>
    <col min="1519" max="1519" width="5.7109375" style="3" customWidth="1"/>
    <col min="1520" max="1520" width="8.42578125" style="3" customWidth="1"/>
    <col min="1521" max="1521" width="6.140625" style="3" customWidth="1"/>
    <col min="1522" max="1522" width="6.5703125" style="3" customWidth="1"/>
    <col min="1523" max="1523" width="7.28515625" style="3" customWidth="1"/>
    <col min="1524" max="1524" width="8.28515625" style="3" customWidth="1"/>
    <col min="1525" max="1525" width="7.28515625" style="3" customWidth="1"/>
    <col min="1526" max="1526" width="6.7109375" style="3" customWidth="1"/>
    <col min="1527" max="1527" width="11.140625" style="3" customWidth="1"/>
    <col min="1528" max="1528" width="9.5703125" style="3" customWidth="1"/>
    <col min="1529" max="1530" width="11.140625" style="3" customWidth="1"/>
    <col min="1531" max="1531" width="8.85546875" style="3" customWidth="1"/>
    <col min="1532" max="1772" width="9.140625" style="3"/>
    <col min="1773" max="1773" width="4" style="3" customWidth="1"/>
    <col min="1774" max="1774" width="31.42578125" style="3" customWidth="1"/>
    <col min="1775" max="1775" width="5.7109375" style="3" customWidth="1"/>
    <col min="1776" max="1776" width="8.42578125" style="3" customWidth="1"/>
    <col min="1777" max="1777" width="6.140625" style="3" customWidth="1"/>
    <col min="1778" max="1778" width="6.5703125" style="3" customWidth="1"/>
    <col min="1779" max="1779" width="7.28515625" style="3" customWidth="1"/>
    <col min="1780" max="1780" width="8.28515625" style="3" customWidth="1"/>
    <col min="1781" max="1781" width="7.28515625" style="3" customWidth="1"/>
    <col min="1782" max="1782" width="6.7109375" style="3" customWidth="1"/>
    <col min="1783" max="1783" width="11.140625" style="3" customWidth="1"/>
    <col min="1784" max="1784" width="9.5703125" style="3" customWidth="1"/>
    <col min="1785" max="1786" width="11.140625" style="3" customWidth="1"/>
    <col min="1787" max="1787" width="8.85546875" style="3" customWidth="1"/>
    <col min="1788" max="2028" width="9.140625" style="3"/>
    <col min="2029" max="2029" width="4" style="3" customWidth="1"/>
    <col min="2030" max="2030" width="31.42578125" style="3" customWidth="1"/>
    <col min="2031" max="2031" width="5.7109375" style="3" customWidth="1"/>
    <col min="2032" max="2032" width="8.42578125" style="3" customWidth="1"/>
    <col min="2033" max="2033" width="6.140625" style="3" customWidth="1"/>
    <col min="2034" max="2034" width="6.5703125" style="3" customWidth="1"/>
    <col min="2035" max="2035" width="7.28515625" style="3" customWidth="1"/>
    <col min="2036" max="2036" width="8.28515625" style="3" customWidth="1"/>
    <col min="2037" max="2037" width="7.28515625" style="3" customWidth="1"/>
    <col min="2038" max="2038" width="6.7109375" style="3" customWidth="1"/>
    <col min="2039" max="2039" width="11.140625" style="3" customWidth="1"/>
    <col min="2040" max="2040" width="9.5703125" style="3" customWidth="1"/>
    <col min="2041" max="2042" width="11.140625" style="3" customWidth="1"/>
    <col min="2043" max="2043" width="8.85546875" style="3" customWidth="1"/>
    <col min="2044" max="2284" width="9.140625" style="3"/>
    <col min="2285" max="2285" width="4" style="3" customWidth="1"/>
    <col min="2286" max="2286" width="31.42578125" style="3" customWidth="1"/>
    <col min="2287" max="2287" width="5.7109375" style="3" customWidth="1"/>
    <col min="2288" max="2288" width="8.42578125" style="3" customWidth="1"/>
    <col min="2289" max="2289" width="6.140625" style="3" customWidth="1"/>
    <col min="2290" max="2290" width="6.5703125" style="3" customWidth="1"/>
    <col min="2291" max="2291" width="7.28515625" style="3" customWidth="1"/>
    <col min="2292" max="2292" width="8.28515625" style="3" customWidth="1"/>
    <col min="2293" max="2293" width="7.28515625" style="3" customWidth="1"/>
    <col min="2294" max="2294" width="6.7109375" style="3" customWidth="1"/>
    <col min="2295" max="2295" width="11.140625" style="3" customWidth="1"/>
    <col min="2296" max="2296" width="9.5703125" style="3" customWidth="1"/>
    <col min="2297" max="2298" width="11.140625" style="3" customWidth="1"/>
    <col min="2299" max="2299" width="8.85546875" style="3" customWidth="1"/>
    <col min="2300" max="2540" width="9.140625" style="3"/>
    <col min="2541" max="2541" width="4" style="3" customWidth="1"/>
    <col min="2542" max="2542" width="31.42578125" style="3" customWidth="1"/>
    <col min="2543" max="2543" width="5.7109375" style="3" customWidth="1"/>
    <col min="2544" max="2544" width="8.42578125" style="3" customWidth="1"/>
    <col min="2545" max="2545" width="6.140625" style="3" customWidth="1"/>
    <col min="2546" max="2546" width="6.5703125" style="3" customWidth="1"/>
    <col min="2547" max="2547" width="7.28515625" style="3" customWidth="1"/>
    <col min="2548" max="2548" width="8.28515625" style="3" customWidth="1"/>
    <col min="2549" max="2549" width="7.28515625" style="3" customWidth="1"/>
    <col min="2550" max="2550" width="6.7109375" style="3" customWidth="1"/>
    <col min="2551" max="2551" width="11.140625" style="3" customWidth="1"/>
    <col min="2552" max="2552" width="9.5703125" style="3" customWidth="1"/>
    <col min="2553" max="2554" width="11.140625" style="3" customWidth="1"/>
    <col min="2555" max="2555" width="8.85546875" style="3" customWidth="1"/>
    <col min="2556" max="2796" width="9.140625" style="3"/>
    <col min="2797" max="2797" width="4" style="3" customWidth="1"/>
    <col min="2798" max="2798" width="31.42578125" style="3" customWidth="1"/>
    <col min="2799" max="2799" width="5.7109375" style="3" customWidth="1"/>
    <col min="2800" max="2800" width="8.42578125" style="3" customWidth="1"/>
    <col min="2801" max="2801" width="6.140625" style="3" customWidth="1"/>
    <col min="2802" max="2802" width="6.5703125" style="3" customWidth="1"/>
    <col min="2803" max="2803" width="7.28515625" style="3" customWidth="1"/>
    <col min="2804" max="2804" width="8.28515625" style="3" customWidth="1"/>
    <col min="2805" max="2805" width="7.28515625" style="3" customWidth="1"/>
    <col min="2806" max="2806" width="6.7109375" style="3" customWidth="1"/>
    <col min="2807" max="2807" width="11.140625" style="3" customWidth="1"/>
    <col min="2808" max="2808" width="9.5703125" style="3" customWidth="1"/>
    <col min="2809" max="2810" width="11.140625" style="3" customWidth="1"/>
    <col min="2811" max="2811" width="8.85546875" style="3" customWidth="1"/>
    <col min="2812" max="3052" width="9.140625" style="3"/>
    <col min="3053" max="3053" width="4" style="3" customWidth="1"/>
    <col min="3054" max="3054" width="31.42578125" style="3" customWidth="1"/>
    <col min="3055" max="3055" width="5.7109375" style="3" customWidth="1"/>
    <col min="3056" max="3056" width="8.42578125" style="3" customWidth="1"/>
    <col min="3057" max="3057" width="6.140625" style="3" customWidth="1"/>
    <col min="3058" max="3058" width="6.5703125" style="3" customWidth="1"/>
    <col min="3059" max="3059" width="7.28515625" style="3" customWidth="1"/>
    <col min="3060" max="3060" width="8.28515625" style="3" customWidth="1"/>
    <col min="3061" max="3061" width="7.28515625" style="3" customWidth="1"/>
    <col min="3062" max="3062" width="6.7109375" style="3" customWidth="1"/>
    <col min="3063" max="3063" width="11.140625" style="3" customWidth="1"/>
    <col min="3064" max="3064" width="9.5703125" style="3" customWidth="1"/>
    <col min="3065" max="3066" width="11.140625" style="3" customWidth="1"/>
    <col min="3067" max="3067" width="8.85546875" style="3" customWidth="1"/>
    <col min="3068" max="3308" width="9.140625" style="3"/>
    <col min="3309" max="3309" width="4" style="3" customWidth="1"/>
    <col min="3310" max="3310" width="31.42578125" style="3" customWidth="1"/>
    <col min="3311" max="3311" width="5.7109375" style="3" customWidth="1"/>
    <col min="3312" max="3312" width="8.42578125" style="3" customWidth="1"/>
    <col min="3313" max="3313" width="6.140625" style="3" customWidth="1"/>
    <col min="3314" max="3314" width="6.5703125" style="3" customWidth="1"/>
    <col min="3315" max="3315" width="7.28515625" style="3" customWidth="1"/>
    <col min="3316" max="3316" width="8.28515625" style="3" customWidth="1"/>
    <col min="3317" max="3317" width="7.28515625" style="3" customWidth="1"/>
    <col min="3318" max="3318" width="6.7109375" style="3" customWidth="1"/>
    <col min="3319" max="3319" width="11.140625" style="3" customWidth="1"/>
    <col min="3320" max="3320" width="9.5703125" style="3" customWidth="1"/>
    <col min="3321" max="3322" width="11.140625" style="3" customWidth="1"/>
    <col min="3323" max="3323" width="8.85546875" style="3" customWidth="1"/>
    <col min="3324" max="3564" width="9.140625" style="3"/>
    <col min="3565" max="3565" width="4" style="3" customWidth="1"/>
    <col min="3566" max="3566" width="31.42578125" style="3" customWidth="1"/>
    <col min="3567" max="3567" width="5.7109375" style="3" customWidth="1"/>
    <col min="3568" max="3568" width="8.42578125" style="3" customWidth="1"/>
    <col min="3569" max="3569" width="6.140625" style="3" customWidth="1"/>
    <col min="3570" max="3570" width="6.5703125" style="3" customWidth="1"/>
    <col min="3571" max="3571" width="7.28515625" style="3" customWidth="1"/>
    <col min="3572" max="3572" width="8.28515625" style="3" customWidth="1"/>
    <col min="3573" max="3573" width="7.28515625" style="3" customWidth="1"/>
    <col min="3574" max="3574" width="6.7109375" style="3" customWidth="1"/>
    <col min="3575" max="3575" width="11.140625" style="3" customWidth="1"/>
    <col min="3576" max="3576" width="9.5703125" style="3" customWidth="1"/>
    <col min="3577" max="3578" width="11.140625" style="3" customWidth="1"/>
    <col min="3579" max="3579" width="8.85546875" style="3" customWidth="1"/>
    <col min="3580" max="3820" width="9.140625" style="3"/>
    <col min="3821" max="3821" width="4" style="3" customWidth="1"/>
    <col min="3822" max="3822" width="31.42578125" style="3" customWidth="1"/>
    <col min="3823" max="3823" width="5.7109375" style="3" customWidth="1"/>
    <col min="3824" max="3824" width="8.42578125" style="3" customWidth="1"/>
    <col min="3825" max="3825" width="6.140625" style="3" customWidth="1"/>
    <col min="3826" max="3826" width="6.5703125" style="3" customWidth="1"/>
    <col min="3827" max="3827" width="7.28515625" style="3" customWidth="1"/>
    <col min="3828" max="3828" width="8.28515625" style="3" customWidth="1"/>
    <col min="3829" max="3829" width="7.28515625" style="3" customWidth="1"/>
    <col min="3830" max="3830" width="6.7109375" style="3" customWidth="1"/>
    <col min="3831" max="3831" width="11.140625" style="3" customWidth="1"/>
    <col min="3832" max="3832" width="9.5703125" style="3" customWidth="1"/>
    <col min="3833" max="3834" width="11.140625" style="3" customWidth="1"/>
    <col min="3835" max="3835" width="8.85546875" style="3" customWidth="1"/>
    <col min="3836" max="4076" width="9.140625" style="3"/>
    <col min="4077" max="4077" width="4" style="3" customWidth="1"/>
    <col min="4078" max="4078" width="31.42578125" style="3" customWidth="1"/>
    <col min="4079" max="4079" width="5.7109375" style="3" customWidth="1"/>
    <col min="4080" max="4080" width="8.42578125" style="3" customWidth="1"/>
    <col min="4081" max="4081" width="6.140625" style="3" customWidth="1"/>
    <col min="4082" max="4082" width="6.5703125" style="3" customWidth="1"/>
    <col min="4083" max="4083" width="7.28515625" style="3" customWidth="1"/>
    <col min="4084" max="4084" width="8.28515625" style="3" customWidth="1"/>
    <col min="4085" max="4085" width="7.28515625" style="3" customWidth="1"/>
    <col min="4086" max="4086" width="6.7109375" style="3" customWidth="1"/>
    <col min="4087" max="4087" width="11.140625" style="3" customWidth="1"/>
    <col min="4088" max="4088" width="9.5703125" style="3" customWidth="1"/>
    <col min="4089" max="4090" width="11.140625" style="3" customWidth="1"/>
    <col min="4091" max="4091" width="8.85546875" style="3" customWidth="1"/>
    <col min="4092" max="4332" width="9.140625" style="3"/>
    <col min="4333" max="4333" width="4" style="3" customWidth="1"/>
    <col min="4334" max="4334" width="31.42578125" style="3" customWidth="1"/>
    <col min="4335" max="4335" width="5.7109375" style="3" customWidth="1"/>
    <col min="4336" max="4336" width="8.42578125" style="3" customWidth="1"/>
    <col min="4337" max="4337" width="6.140625" style="3" customWidth="1"/>
    <col min="4338" max="4338" width="6.5703125" style="3" customWidth="1"/>
    <col min="4339" max="4339" width="7.28515625" style="3" customWidth="1"/>
    <col min="4340" max="4340" width="8.28515625" style="3" customWidth="1"/>
    <col min="4341" max="4341" width="7.28515625" style="3" customWidth="1"/>
    <col min="4342" max="4342" width="6.7109375" style="3" customWidth="1"/>
    <col min="4343" max="4343" width="11.140625" style="3" customWidth="1"/>
    <col min="4344" max="4344" width="9.5703125" style="3" customWidth="1"/>
    <col min="4345" max="4346" width="11.140625" style="3" customWidth="1"/>
    <col min="4347" max="4347" width="8.85546875" style="3" customWidth="1"/>
    <col min="4348" max="4588" width="9.140625" style="3"/>
    <col min="4589" max="4589" width="4" style="3" customWidth="1"/>
    <col min="4590" max="4590" width="31.42578125" style="3" customWidth="1"/>
    <col min="4591" max="4591" width="5.7109375" style="3" customWidth="1"/>
    <col min="4592" max="4592" width="8.42578125" style="3" customWidth="1"/>
    <col min="4593" max="4593" width="6.140625" style="3" customWidth="1"/>
    <col min="4594" max="4594" width="6.5703125" style="3" customWidth="1"/>
    <col min="4595" max="4595" width="7.28515625" style="3" customWidth="1"/>
    <col min="4596" max="4596" width="8.28515625" style="3" customWidth="1"/>
    <col min="4597" max="4597" width="7.28515625" style="3" customWidth="1"/>
    <col min="4598" max="4598" width="6.7109375" style="3" customWidth="1"/>
    <col min="4599" max="4599" width="11.140625" style="3" customWidth="1"/>
    <col min="4600" max="4600" width="9.5703125" style="3" customWidth="1"/>
    <col min="4601" max="4602" width="11.140625" style="3" customWidth="1"/>
    <col min="4603" max="4603" width="8.85546875" style="3" customWidth="1"/>
    <col min="4604" max="4844" width="9.140625" style="3"/>
    <col min="4845" max="4845" width="4" style="3" customWidth="1"/>
    <col min="4846" max="4846" width="31.42578125" style="3" customWidth="1"/>
    <col min="4847" max="4847" width="5.7109375" style="3" customWidth="1"/>
    <col min="4848" max="4848" width="8.42578125" style="3" customWidth="1"/>
    <col min="4849" max="4849" width="6.140625" style="3" customWidth="1"/>
    <col min="4850" max="4850" width="6.5703125" style="3" customWidth="1"/>
    <col min="4851" max="4851" width="7.28515625" style="3" customWidth="1"/>
    <col min="4852" max="4852" width="8.28515625" style="3" customWidth="1"/>
    <col min="4853" max="4853" width="7.28515625" style="3" customWidth="1"/>
    <col min="4854" max="4854" width="6.7109375" style="3" customWidth="1"/>
    <col min="4855" max="4855" width="11.140625" style="3" customWidth="1"/>
    <col min="4856" max="4856" width="9.5703125" style="3" customWidth="1"/>
    <col min="4857" max="4858" width="11.140625" style="3" customWidth="1"/>
    <col min="4859" max="4859" width="8.85546875" style="3" customWidth="1"/>
    <col min="4860" max="5100" width="9.140625" style="3"/>
    <col min="5101" max="5101" width="4" style="3" customWidth="1"/>
    <col min="5102" max="5102" width="31.42578125" style="3" customWidth="1"/>
    <col min="5103" max="5103" width="5.7109375" style="3" customWidth="1"/>
    <col min="5104" max="5104" width="8.42578125" style="3" customWidth="1"/>
    <col min="5105" max="5105" width="6.140625" style="3" customWidth="1"/>
    <col min="5106" max="5106" width="6.5703125" style="3" customWidth="1"/>
    <col min="5107" max="5107" width="7.28515625" style="3" customWidth="1"/>
    <col min="5108" max="5108" width="8.28515625" style="3" customWidth="1"/>
    <col min="5109" max="5109" width="7.28515625" style="3" customWidth="1"/>
    <col min="5110" max="5110" width="6.7109375" style="3" customWidth="1"/>
    <col min="5111" max="5111" width="11.140625" style="3" customWidth="1"/>
    <col min="5112" max="5112" width="9.5703125" style="3" customWidth="1"/>
    <col min="5113" max="5114" width="11.140625" style="3" customWidth="1"/>
    <col min="5115" max="5115" width="8.85546875" style="3" customWidth="1"/>
    <col min="5116" max="5356" width="9.140625" style="3"/>
    <col min="5357" max="5357" width="4" style="3" customWidth="1"/>
    <col min="5358" max="5358" width="31.42578125" style="3" customWidth="1"/>
    <col min="5359" max="5359" width="5.7109375" style="3" customWidth="1"/>
    <col min="5360" max="5360" width="8.42578125" style="3" customWidth="1"/>
    <col min="5361" max="5361" width="6.140625" style="3" customWidth="1"/>
    <col min="5362" max="5362" width="6.5703125" style="3" customWidth="1"/>
    <col min="5363" max="5363" width="7.28515625" style="3" customWidth="1"/>
    <col min="5364" max="5364" width="8.28515625" style="3" customWidth="1"/>
    <col min="5365" max="5365" width="7.28515625" style="3" customWidth="1"/>
    <col min="5366" max="5366" width="6.7109375" style="3" customWidth="1"/>
    <col min="5367" max="5367" width="11.140625" style="3" customWidth="1"/>
    <col min="5368" max="5368" width="9.5703125" style="3" customWidth="1"/>
    <col min="5369" max="5370" width="11.140625" style="3" customWidth="1"/>
    <col min="5371" max="5371" width="8.85546875" style="3" customWidth="1"/>
    <col min="5372" max="5612" width="9.140625" style="3"/>
    <col min="5613" max="5613" width="4" style="3" customWidth="1"/>
    <col min="5614" max="5614" width="31.42578125" style="3" customWidth="1"/>
    <col min="5615" max="5615" width="5.7109375" style="3" customWidth="1"/>
    <col min="5616" max="5616" width="8.42578125" style="3" customWidth="1"/>
    <col min="5617" max="5617" width="6.140625" style="3" customWidth="1"/>
    <col min="5618" max="5618" width="6.5703125" style="3" customWidth="1"/>
    <col min="5619" max="5619" width="7.28515625" style="3" customWidth="1"/>
    <col min="5620" max="5620" width="8.28515625" style="3" customWidth="1"/>
    <col min="5621" max="5621" width="7.28515625" style="3" customWidth="1"/>
    <col min="5622" max="5622" width="6.7109375" style="3" customWidth="1"/>
    <col min="5623" max="5623" width="11.140625" style="3" customWidth="1"/>
    <col min="5624" max="5624" width="9.5703125" style="3" customWidth="1"/>
    <col min="5625" max="5626" width="11.140625" style="3" customWidth="1"/>
    <col min="5627" max="5627" width="8.85546875" style="3" customWidth="1"/>
    <col min="5628" max="5868" width="9.140625" style="3"/>
    <col min="5869" max="5869" width="4" style="3" customWidth="1"/>
    <col min="5870" max="5870" width="31.42578125" style="3" customWidth="1"/>
    <col min="5871" max="5871" width="5.7109375" style="3" customWidth="1"/>
    <col min="5872" max="5872" width="8.42578125" style="3" customWidth="1"/>
    <col min="5873" max="5873" width="6.140625" style="3" customWidth="1"/>
    <col min="5874" max="5874" width="6.5703125" style="3" customWidth="1"/>
    <col min="5875" max="5875" width="7.28515625" style="3" customWidth="1"/>
    <col min="5876" max="5876" width="8.28515625" style="3" customWidth="1"/>
    <col min="5877" max="5877" width="7.28515625" style="3" customWidth="1"/>
    <col min="5878" max="5878" width="6.7109375" style="3" customWidth="1"/>
    <col min="5879" max="5879" width="11.140625" style="3" customWidth="1"/>
    <col min="5880" max="5880" width="9.5703125" style="3" customWidth="1"/>
    <col min="5881" max="5882" width="11.140625" style="3" customWidth="1"/>
    <col min="5883" max="5883" width="8.85546875" style="3" customWidth="1"/>
    <col min="5884" max="6124" width="9.140625" style="3"/>
    <col min="6125" max="6125" width="4" style="3" customWidth="1"/>
    <col min="6126" max="6126" width="31.42578125" style="3" customWidth="1"/>
    <col min="6127" max="6127" width="5.7109375" style="3" customWidth="1"/>
    <col min="6128" max="6128" width="8.42578125" style="3" customWidth="1"/>
    <col min="6129" max="6129" width="6.140625" style="3" customWidth="1"/>
    <col min="6130" max="6130" width="6.5703125" style="3" customWidth="1"/>
    <col min="6131" max="6131" width="7.28515625" style="3" customWidth="1"/>
    <col min="6132" max="6132" width="8.28515625" style="3" customWidth="1"/>
    <col min="6133" max="6133" width="7.28515625" style="3" customWidth="1"/>
    <col min="6134" max="6134" width="6.7109375" style="3" customWidth="1"/>
    <col min="6135" max="6135" width="11.140625" style="3" customWidth="1"/>
    <col min="6136" max="6136" width="9.5703125" style="3" customWidth="1"/>
    <col min="6137" max="6138" width="11.140625" style="3" customWidth="1"/>
    <col min="6139" max="6139" width="8.85546875" style="3" customWidth="1"/>
    <col min="6140" max="6380" width="9.140625" style="3"/>
    <col min="6381" max="6381" width="4" style="3" customWidth="1"/>
    <col min="6382" max="6382" width="31.42578125" style="3" customWidth="1"/>
    <col min="6383" max="6383" width="5.7109375" style="3" customWidth="1"/>
    <col min="6384" max="6384" width="8.42578125" style="3" customWidth="1"/>
    <col min="6385" max="6385" width="6.140625" style="3" customWidth="1"/>
    <col min="6386" max="6386" width="6.5703125" style="3" customWidth="1"/>
    <col min="6387" max="6387" width="7.28515625" style="3" customWidth="1"/>
    <col min="6388" max="6388" width="8.28515625" style="3" customWidth="1"/>
    <col min="6389" max="6389" width="7.28515625" style="3" customWidth="1"/>
    <col min="6390" max="6390" width="6.7109375" style="3" customWidth="1"/>
    <col min="6391" max="6391" width="11.140625" style="3" customWidth="1"/>
    <col min="6392" max="6392" width="9.5703125" style="3" customWidth="1"/>
    <col min="6393" max="6394" width="11.140625" style="3" customWidth="1"/>
    <col min="6395" max="6395" width="8.85546875" style="3" customWidth="1"/>
    <col min="6396" max="6636" width="9.140625" style="3"/>
    <col min="6637" max="6637" width="4" style="3" customWidth="1"/>
    <col min="6638" max="6638" width="31.42578125" style="3" customWidth="1"/>
    <col min="6639" max="6639" width="5.7109375" style="3" customWidth="1"/>
    <col min="6640" max="6640" width="8.42578125" style="3" customWidth="1"/>
    <col min="6641" max="6641" width="6.140625" style="3" customWidth="1"/>
    <col min="6642" max="6642" width="6.5703125" style="3" customWidth="1"/>
    <col min="6643" max="6643" width="7.28515625" style="3" customWidth="1"/>
    <col min="6644" max="6644" width="8.28515625" style="3" customWidth="1"/>
    <col min="6645" max="6645" width="7.28515625" style="3" customWidth="1"/>
    <col min="6646" max="6646" width="6.7109375" style="3" customWidth="1"/>
    <col min="6647" max="6647" width="11.140625" style="3" customWidth="1"/>
    <col min="6648" max="6648" width="9.5703125" style="3" customWidth="1"/>
    <col min="6649" max="6650" width="11.140625" style="3" customWidth="1"/>
    <col min="6651" max="6651" width="8.85546875" style="3" customWidth="1"/>
    <col min="6652" max="6892" width="9.140625" style="3"/>
    <col min="6893" max="6893" width="4" style="3" customWidth="1"/>
    <col min="6894" max="6894" width="31.42578125" style="3" customWidth="1"/>
    <col min="6895" max="6895" width="5.7109375" style="3" customWidth="1"/>
    <col min="6896" max="6896" width="8.42578125" style="3" customWidth="1"/>
    <col min="6897" max="6897" width="6.140625" style="3" customWidth="1"/>
    <col min="6898" max="6898" width="6.5703125" style="3" customWidth="1"/>
    <col min="6899" max="6899" width="7.28515625" style="3" customWidth="1"/>
    <col min="6900" max="6900" width="8.28515625" style="3" customWidth="1"/>
    <col min="6901" max="6901" width="7.28515625" style="3" customWidth="1"/>
    <col min="6902" max="6902" width="6.7109375" style="3" customWidth="1"/>
    <col min="6903" max="6903" width="11.140625" style="3" customWidth="1"/>
    <col min="6904" max="6904" width="9.5703125" style="3" customWidth="1"/>
    <col min="6905" max="6906" width="11.140625" style="3" customWidth="1"/>
    <col min="6907" max="6907" width="8.85546875" style="3" customWidth="1"/>
    <col min="6908" max="7148" width="9.140625" style="3"/>
    <col min="7149" max="7149" width="4" style="3" customWidth="1"/>
    <col min="7150" max="7150" width="31.42578125" style="3" customWidth="1"/>
    <col min="7151" max="7151" width="5.7109375" style="3" customWidth="1"/>
    <col min="7152" max="7152" width="8.42578125" style="3" customWidth="1"/>
    <col min="7153" max="7153" width="6.140625" style="3" customWidth="1"/>
    <col min="7154" max="7154" width="6.5703125" style="3" customWidth="1"/>
    <col min="7155" max="7155" width="7.28515625" style="3" customWidth="1"/>
    <col min="7156" max="7156" width="8.28515625" style="3" customWidth="1"/>
    <col min="7157" max="7157" width="7.28515625" style="3" customWidth="1"/>
    <col min="7158" max="7158" width="6.7109375" style="3" customWidth="1"/>
    <col min="7159" max="7159" width="11.140625" style="3" customWidth="1"/>
    <col min="7160" max="7160" width="9.5703125" style="3" customWidth="1"/>
    <col min="7161" max="7162" width="11.140625" style="3" customWidth="1"/>
    <col min="7163" max="7163" width="8.85546875" style="3" customWidth="1"/>
    <col min="7164" max="7404" width="9.140625" style="3"/>
    <col min="7405" max="7405" width="4" style="3" customWidth="1"/>
    <col min="7406" max="7406" width="31.42578125" style="3" customWidth="1"/>
    <col min="7407" max="7407" width="5.7109375" style="3" customWidth="1"/>
    <col min="7408" max="7408" width="8.42578125" style="3" customWidth="1"/>
    <col min="7409" max="7409" width="6.140625" style="3" customWidth="1"/>
    <col min="7410" max="7410" width="6.5703125" style="3" customWidth="1"/>
    <col min="7411" max="7411" width="7.28515625" style="3" customWidth="1"/>
    <col min="7412" max="7412" width="8.28515625" style="3" customWidth="1"/>
    <col min="7413" max="7413" width="7.28515625" style="3" customWidth="1"/>
    <col min="7414" max="7414" width="6.7109375" style="3" customWidth="1"/>
    <col min="7415" max="7415" width="11.140625" style="3" customWidth="1"/>
    <col min="7416" max="7416" width="9.5703125" style="3" customWidth="1"/>
    <col min="7417" max="7418" width="11.140625" style="3" customWidth="1"/>
    <col min="7419" max="7419" width="8.85546875" style="3" customWidth="1"/>
    <col min="7420" max="7660" width="9.140625" style="3"/>
    <col min="7661" max="7661" width="4" style="3" customWidth="1"/>
    <col min="7662" max="7662" width="31.42578125" style="3" customWidth="1"/>
    <col min="7663" max="7663" width="5.7109375" style="3" customWidth="1"/>
    <col min="7664" max="7664" width="8.42578125" style="3" customWidth="1"/>
    <col min="7665" max="7665" width="6.140625" style="3" customWidth="1"/>
    <col min="7666" max="7666" width="6.5703125" style="3" customWidth="1"/>
    <col min="7667" max="7667" width="7.28515625" style="3" customWidth="1"/>
    <col min="7668" max="7668" width="8.28515625" style="3" customWidth="1"/>
    <col min="7669" max="7669" width="7.28515625" style="3" customWidth="1"/>
    <col min="7670" max="7670" width="6.7109375" style="3" customWidth="1"/>
    <col min="7671" max="7671" width="11.140625" style="3" customWidth="1"/>
    <col min="7672" max="7672" width="9.5703125" style="3" customWidth="1"/>
    <col min="7673" max="7674" width="11.140625" style="3" customWidth="1"/>
    <col min="7675" max="7675" width="8.85546875" style="3" customWidth="1"/>
    <col min="7676" max="7916" width="9.140625" style="3"/>
    <col min="7917" max="7917" width="4" style="3" customWidth="1"/>
    <col min="7918" max="7918" width="31.42578125" style="3" customWidth="1"/>
    <col min="7919" max="7919" width="5.7109375" style="3" customWidth="1"/>
    <col min="7920" max="7920" width="8.42578125" style="3" customWidth="1"/>
    <col min="7921" max="7921" width="6.140625" style="3" customWidth="1"/>
    <col min="7922" max="7922" width="6.5703125" style="3" customWidth="1"/>
    <col min="7923" max="7923" width="7.28515625" style="3" customWidth="1"/>
    <col min="7924" max="7924" width="8.28515625" style="3" customWidth="1"/>
    <col min="7925" max="7925" width="7.28515625" style="3" customWidth="1"/>
    <col min="7926" max="7926" width="6.7109375" style="3" customWidth="1"/>
    <col min="7927" max="7927" width="11.140625" style="3" customWidth="1"/>
    <col min="7928" max="7928" width="9.5703125" style="3" customWidth="1"/>
    <col min="7929" max="7930" width="11.140625" style="3" customWidth="1"/>
    <col min="7931" max="7931" width="8.85546875" style="3" customWidth="1"/>
    <col min="7932" max="8172" width="9.140625" style="3"/>
    <col min="8173" max="8173" width="4" style="3" customWidth="1"/>
    <col min="8174" max="8174" width="31.42578125" style="3" customWidth="1"/>
    <col min="8175" max="8175" width="5.7109375" style="3" customWidth="1"/>
    <col min="8176" max="8176" width="8.42578125" style="3" customWidth="1"/>
    <col min="8177" max="8177" width="6.140625" style="3" customWidth="1"/>
    <col min="8178" max="8178" width="6.5703125" style="3" customWidth="1"/>
    <col min="8179" max="8179" width="7.28515625" style="3" customWidth="1"/>
    <col min="8180" max="8180" width="8.28515625" style="3" customWidth="1"/>
    <col min="8181" max="8181" width="7.28515625" style="3" customWidth="1"/>
    <col min="8182" max="8182" width="6.7109375" style="3" customWidth="1"/>
    <col min="8183" max="8183" width="11.140625" style="3" customWidth="1"/>
    <col min="8184" max="8184" width="9.5703125" style="3" customWidth="1"/>
    <col min="8185" max="8186" width="11.140625" style="3" customWidth="1"/>
    <col min="8187" max="8187" width="8.85546875" style="3" customWidth="1"/>
    <col min="8188" max="8428" width="9.140625" style="3"/>
    <col min="8429" max="8429" width="4" style="3" customWidth="1"/>
    <col min="8430" max="8430" width="31.42578125" style="3" customWidth="1"/>
    <col min="8431" max="8431" width="5.7109375" style="3" customWidth="1"/>
    <col min="8432" max="8432" width="8.42578125" style="3" customWidth="1"/>
    <col min="8433" max="8433" width="6.140625" style="3" customWidth="1"/>
    <col min="8434" max="8434" width="6.5703125" style="3" customWidth="1"/>
    <col min="8435" max="8435" width="7.28515625" style="3" customWidth="1"/>
    <col min="8436" max="8436" width="8.28515625" style="3" customWidth="1"/>
    <col min="8437" max="8437" width="7.28515625" style="3" customWidth="1"/>
    <col min="8438" max="8438" width="6.7109375" style="3" customWidth="1"/>
    <col min="8439" max="8439" width="11.140625" style="3" customWidth="1"/>
    <col min="8440" max="8440" width="9.5703125" style="3" customWidth="1"/>
    <col min="8441" max="8442" width="11.140625" style="3" customWidth="1"/>
    <col min="8443" max="8443" width="8.85546875" style="3" customWidth="1"/>
    <col min="8444" max="8684" width="9.140625" style="3"/>
    <col min="8685" max="8685" width="4" style="3" customWidth="1"/>
    <col min="8686" max="8686" width="31.42578125" style="3" customWidth="1"/>
    <col min="8687" max="8687" width="5.7109375" style="3" customWidth="1"/>
    <col min="8688" max="8688" width="8.42578125" style="3" customWidth="1"/>
    <col min="8689" max="8689" width="6.140625" style="3" customWidth="1"/>
    <col min="8690" max="8690" width="6.5703125" style="3" customWidth="1"/>
    <col min="8691" max="8691" width="7.28515625" style="3" customWidth="1"/>
    <col min="8692" max="8692" width="8.28515625" style="3" customWidth="1"/>
    <col min="8693" max="8693" width="7.28515625" style="3" customWidth="1"/>
    <col min="8694" max="8694" width="6.7109375" style="3" customWidth="1"/>
    <col min="8695" max="8695" width="11.140625" style="3" customWidth="1"/>
    <col min="8696" max="8696" width="9.5703125" style="3" customWidth="1"/>
    <col min="8697" max="8698" width="11.140625" style="3" customWidth="1"/>
    <col min="8699" max="8699" width="8.85546875" style="3" customWidth="1"/>
    <col min="8700" max="8940" width="9.140625" style="3"/>
    <col min="8941" max="8941" width="4" style="3" customWidth="1"/>
    <col min="8942" max="8942" width="31.42578125" style="3" customWidth="1"/>
    <col min="8943" max="8943" width="5.7109375" style="3" customWidth="1"/>
    <col min="8944" max="8944" width="8.42578125" style="3" customWidth="1"/>
    <col min="8945" max="8945" width="6.140625" style="3" customWidth="1"/>
    <col min="8946" max="8946" width="6.5703125" style="3" customWidth="1"/>
    <col min="8947" max="8947" width="7.28515625" style="3" customWidth="1"/>
    <col min="8948" max="8948" width="8.28515625" style="3" customWidth="1"/>
    <col min="8949" max="8949" width="7.28515625" style="3" customWidth="1"/>
    <col min="8950" max="8950" width="6.7109375" style="3" customWidth="1"/>
    <col min="8951" max="8951" width="11.140625" style="3" customWidth="1"/>
    <col min="8952" max="8952" width="9.5703125" style="3" customWidth="1"/>
    <col min="8953" max="8954" width="11.140625" style="3" customWidth="1"/>
    <col min="8955" max="8955" width="8.85546875" style="3" customWidth="1"/>
    <col min="8956" max="9196" width="9.140625" style="3"/>
    <col min="9197" max="9197" width="4" style="3" customWidth="1"/>
    <col min="9198" max="9198" width="31.42578125" style="3" customWidth="1"/>
    <col min="9199" max="9199" width="5.7109375" style="3" customWidth="1"/>
    <col min="9200" max="9200" width="8.42578125" style="3" customWidth="1"/>
    <col min="9201" max="9201" width="6.140625" style="3" customWidth="1"/>
    <col min="9202" max="9202" width="6.5703125" style="3" customWidth="1"/>
    <col min="9203" max="9203" width="7.28515625" style="3" customWidth="1"/>
    <col min="9204" max="9204" width="8.28515625" style="3" customWidth="1"/>
    <col min="9205" max="9205" width="7.28515625" style="3" customWidth="1"/>
    <col min="9206" max="9206" width="6.7109375" style="3" customWidth="1"/>
    <col min="9207" max="9207" width="11.140625" style="3" customWidth="1"/>
    <col min="9208" max="9208" width="9.5703125" style="3" customWidth="1"/>
    <col min="9209" max="9210" width="11.140625" style="3" customWidth="1"/>
    <col min="9211" max="9211" width="8.85546875" style="3" customWidth="1"/>
    <col min="9212" max="9452" width="9.140625" style="3"/>
    <col min="9453" max="9453" width="4" style="3" customWidth="1"/>
    <col min="9454" max="9454" width="31.42578125" style="3" customWidth="1"/>
    <col min="9455" max="9455" width="5.7109375" style="3" customWidth="1"/>
    <col min="9456" max="9456" width="8.42578125" style="3" customWidth="1"/>
    <col min="9457" max="9457" width="6.140625" style="3" customWidth="1"/>
    <col min="9458" max="9458" width="6.5703125" style="3" customWidth="1"/>
    <col min="9459" max="9459" width="7.28515625" style="3" customWidth="1"/>
    <col min="9460" max="9460" width="8.28515625" style="3" customWidth="1"/>
    <col min="9461" max="9461" width="7.28515625" style="3" customWidth="1"/>
    <col min="9462" max="9462" width="6.7109375" style="3" customWidth="1"/>
    <col min="9463" max="9463" width="11.140625" style="3" customWidth="1"/>
    <col min="9464" max="9464" width="9.5703125" style="3" customWidth="1"/>
    <col min="9465" max="9466" width="11.140625" style="3" customWidth="1"/>
    <col min="9467" max="9467" width="8.85546875" style="3" customWidth="1"/>
    <col min="9468" max="9708" width="9.140625" style="3"/>
    <col min="9709" max="9709" width="4" style="3" customWidth="1"/>
    <col min="9710" max="9710" width="31.42578125" style="3" customWidth="1"/>
    <col min="9711" max="9711" width="5.7109375" style="3" customWidth="1"/>
    <col min="9712" max="9712" width="8.42578125" style="3" customWidth="1"/>
    <col min="9713" max="9713" width="6.140625" style="3" customWidth="1"/>
    <col min="9714" max="9714" width="6.5703125" style="3" customWidth="1"/>
    <col min="9715" max="9715" width="7.28515625" style="3" customWidth="1"/>
    <col min="9716" max="9716" width="8.28515625" style="3" customWidth="1"/>
    <col min="9717" max="9717" width="7.28515625" style="3" customWidth="1"/>
    <col min="9718" max="9718" width="6.7109375" style="3" customWidth="1"/>
    <col min="9719" max="9719" width="11.140625" style="3" customWidth="1"/>
    <col min="9720" max="9720" width="9.5703125" style="3" customWidth="1"/>
    <col min="9721" max="9722" width="11.140625" style="3" customWidth="1"/>
    <col min="9723" max="9723" width="8.85546875" style="3" customWidth="1"/>
    <col min="9724" max="9964" width="9.140625" style="3"/>
    <col min="9965" max="9965" width="4" style="3" customWidth="1"/>
    <col min="9966" max="9966" width="31.42578125" style="3" customWidth="1"/>
    <col min="9967" max="9967" width="5.7109375" style="3" customWidth="1"/>
    <col min="9968" max="9968" width="8.42578125" style="3" customWidth="1"/>
    <col min="9969" max="9969" width="6.140625" style="3" customWidth="1"/>
    <col min="9970" max="9970" width="6.5703125" style="3" customWidth="1"/>
    <col min="9971" max="9971" width="7.28515625" style="3" customWidth="1"/>
    <col min="9972" max="9972" width="8.28515625" style="3" customWidth="1"/>
    <col min="9973" max="9973" width="7.28515625" style="3" customWidth="1"/>
    <col min="9974" max="9974" width="6.7109375" style="3" customWidth="1"/>
    <col min="9975" max="9975" width="11.140625" style="3" customWidth="1"/>
    <col min="9976" max="9976" width="9.5703125" style="3" customWidth="1"/>
    <col min="9977" max="9978" width="11.140625" style="3" customWidth="1"/>
    <col min="9979" max="9979" width="8.85546875" style="3" customWidth="1"/>
    <col min="9980" max="10220" width="9.140625" style="3"/>
    <col min="10221" max="10221" width="4" style="3" customWidth="1"/>
    <col min="10222" max="10222" width="31.42578125" style="3" customWidth="1"/>
    <col min="10223" max="10223" width="5.7109375" style="3" customWidth="1"/>
    <col min="10224" max="10224" width="8.42578125" style="3" customWidth="1"/>
    <col min="10225" max="10225" width="6.140625" style="3" customWidth="1"/>
    <col min="10226" max="10226" width="6.5703125" style="3" customWidth="1"/>
    <col min="10227" max="10227" width="7.28515625" style="3" customWidth="1"/>
    <col min="10228" max="10228" width="8.28515625" style="3" customWidth="1"/>
    <col min="10229" max="10229" width="7.28515625" style="3" customWidth="1"/>
    <col min="10230" max="10230" width="6.7109375" style="3" customWidth="1"/>
    <col min="10231" max="10231" width="11.140625" style="3" customWidth="1"/>
    <col min="10232" max="10232" width="9.5703125" style="3" customWidth="1"/>
    <col min="10233" max="10234" width="11.140625" style="3" customWidth="1"/>
    <col min="10235" max="10235" width="8.85546875" style="3" customWidth="1"/>
    <col min="10236" max="10476" width="9.140625" style="3"/>
    <col min="10477" max="10477" width="4" style="3" customWidth="1"/>
    <col min="10478" max="10478" width="31.42578125" style="3" customWidth="1"/>
    <col min="10479" max="10479" width="5.7109375" style="3" customWidth="1"/>
    <col min="10480" max="10480" width="8.42578125" style="3" customWidth="1"/>
    <col min="10481" max="10481" width="6.140625" style="3" customWidth="1"/>
    <col min="10482" max="10482" width="6.5703125" style="3" customWidth="1"/>
    <col min="10483" max="10483" width="7.28515625" style="3" customWidth="1"/>
    <col min="10484" max="10484" width="8.28515625" style="3" customWidth="1"/>
    <col min="10485" max="10485" width="7.28515625" style="3" customWidth="1"/>
    <col min="10486" max="10486" width="6.7109375" style="3" customWidth="1"/>
    <col min="10487" max="10487" width="11.140625" style="3" customWidth="1"/>
    <col min="10488" max="10488" width="9.5703125" style="3" customWidth="1"/>
    <col min="10489" max="10490" width="11.140625" style="3" customWidth="1"/>
    <col min="10491" max="10491" width="8.85546875" style="3" customWidth="1"/>
    <col min="10492" max="10732" width="9.140625" style="3"/>
    <col min="10733" max="10733" width="4" style="3" customWidth="1"/>
    <col min="10734" max="10734" width="31.42578125" style="3" customWidth="1"/>
    <col min="10735" max="10735" width="5.7109375" style="3" customWidth="1"/>
    <col min="10736" max="10736" width="8.42578125" style="3" customWidth="1"/>
    <col min="10737" max="10737" width="6.140625" style="3" customWidth="1"/>
    <col min="10738" max="10738" width="6.5703125" style="3" customWidth="1"/>
    <col min="10739" max="10739" width="7.28515625" style="3" customWidth="1"/>
    <col min="10740" max="10740" width="8.28515625" style="3" customWidth="1"/>
    <col min="10741" max="10741" width="7.28515625" style="3" customWidth="1"/>
    <col min="10742" max="10742" width="6.7109375" style="3" customWidth="1"/>
    <col min="10743" max="10743" width="11.140625" style="3" customWidth="1"/>
    <col min="10744" max="10744" width="9.5703125" style="3" customWidth="1"/>
    <col min="10745" max="10746" width="11.140625" style="3" customWidth="1"/>
    <col min="10747" max="10747" width="8.85546875" style="3" customWidth="1"/>
    <col min="10748" max="10988" width="9.140625" style="3"/>
    <col min="10989" max="10989" width="4" style="3" customWidth="1"/>
    <col min="10990" max="10990" width="31.42578125" style="3" customWidth="1"/>
    <col min="10991" max="10991" width="5.7109375" style="3" customWidth="1"/>
    <col min="10992" max="10992" width="8.42578125" style="3" customWidth="1"/>
    <col min="10993" max="10993" width="6.140625" style="3" customWidth="1"/>
    <col min="10994" max="10994" width="6.5703125" style="3" customWidth="1"/>
    <col min="10995" max="10995" width="7.28515625" style="3" customWidth="1"/>
    <col min="10996" max="10996" width="8.28515625" style="3" customWidth="1"/>
    <col min="10997" max="10997" width="7.28515625" style="3" customWidth="1"/>
    <col min="10998" max="10998" width="6.7109375" style="3" customWidth="1"/>
    <col min="10999" max="10999" width="11.140625" style="3" customWidth="1"/>
    <col min="11000" max="11000" width="9.5703125" style="3" customWidth="1"/>
    <col min="11001" max="11002" width="11.140625" style="3" customWidth="1"/>
    <col min="11003" max="11003" width="8.85546875" style="3" customWidth="1"/>
    <col min="11004" max="11244" width="9.140625" style="3"/>
    <col min="11245" max="11245" width="4" style="3" customWidth="1"/>
    <col min="11246" max="11246" width="31.42578125" style="3" customWidth="1"/>
    <col min="11247" max="11247" width="5.7109375" style="3" customWidth="1"/>
    <col min="11248" max="11248" width="8.42578125" style="3" customWidth="1"/>
    <col min="11249" max="11249" width="6.140625" style="3" customWidth="1"/>
    <col min="11250" max="11250" width="6.5703125" style="3" customWidth="1"/>
    <col min="11251" max="11251" width="7.28515625" style="3" customWidth="1"/>
    <col min="11252" max="11252" width="8.28515625" style="3" customWidth="1"/>
    <col min="11253" max="11253" width="7.28515625" style="3" customWidth="1"/>
    <col min="11254" max="11254" width="6.7109375" style="3" customWidth="1"/>
    <col min="11255" max="11255" width="11.140625" style="3" customWidth="1"/>
    <col min="11256" max="11256" width="9.5703125" style="3" customWidth="1"/>
    <col min="11257" max="11258" width="11.140625" style="3" customWidth="1"/>
    <col min="11259" max="11259" width="8.85546875" style="3" customWidth="1"/>
    <col min="11260" max="11500" width="9.140625" style="3"/>
    <col min="11501" max="11501" width="4" style="3" customWidth="1"/>
    <col min="11502" max="11502" width="31.42578125" style="3" customWidth="1"/>
    <col min="11503" max="11503" width="5.7109375" style="3" customWidth="1"/>
    <col min="11504" max="11504" width="8.42578125" style="3" customWidth="1"/>
    <col min="11505" max="11505" width="6.140625" style="3" customWidth="1"/>
    <col min="11506" max="11506" width="6.5703125" style="3" customWidth="1"/>
    <col min="11507" max="11507" width="7.28515625" style="3" customWidth="1"/>
    <col min="11508" max="11508" width="8.28515625" style="3" customWidth="1"/>
    <col min="11509" max="11509" width="7.28515625" style="3" customWidth="1"/>
    <col min="11510" max="11510" width="6.7109375" style="3" customWidth="1"/>
    <col min="11511" max="11511" width="11.140625" style="3" customWidth="1"/>
    <col min="11512" max="11512" width="9.5703125" style="3" customWidth="1"/>
    <col min="11513" max="11514" width="11.140625" style="3" customWidth="1"/>
    <col min="11515" max="11515" width="8.85546875" style="3" customWidth="1"/>
    <col min="11516" max="11756" width="9.140625" style="3"/>
    <col min="11757" max="11757" width="4" style="3" customWidth="1"/>
    <col min="11758" max="11758" width="31.42578125" style="3" customWidth="1"/>
    <col min="11759" max="11759" width="5.7109375" style="3" customWidth="1"/>
    <col min="11760" max="11760" width="8.42578125" style="3" customWidth="1"/>
    <col min="11761" max="11761" width="6.140625" style="3" customWidth="1"/>
    <col min="11762" max="11762" width="6.5703125" style="3" customWidth="1"/>
    <col min="11763" max="11763" width="7.28515625" style="3" customWidth="1"/>
    <col min="11764" max="11764" width="8.28515625" style="3" customWidth="1"/>
    <col min="11765" max="11765" width="7.28515625" style="3" customWidth="1"/>
    <col min="11766" max="11766" width="6.7109375" style="3" customWidth="1"/>
    <col min="11767" max="11767" width="11.140625" style="3" customWidth="1"/>
    <col min="11768" max="11768" width="9.5703125" style="3" customWidth="1"/>
    <col min="11769" max="11770" width="11.140625" style="3" customWidth="1"/>
    <col min="11771" max="11771" width="8.85546875" style="3" customWidth="1"/>
    <col min="11772" max="12012" width="9.140625" style="3"/>
    <col min="12013" max="12013" width="4" style="3" customWidth="1"/>
    <col min="12014" max="12014" width="31.42578125" style="3" customWidth="1"/>
    <col min="12015" max="12015" width="5.7109375" style="3" customWidth="1"/>
    <col min="12016" max="12016" width="8.42578125" style="3" customWidth="1"/>
    <col min="12017" max="12017" width="6.140625" style="3" customWidth="1"/>
    <col min="12018" max="12018" width="6.5703125" style="3" customWidth="1"/>
    <col min="12019" max="12019" width="7.28515625" style="3" customWidth="1"/>
    <col min="12020" max="12020" width="8.28515625" style="3" customWidth="1"/>
    <col min="12021" max="12021" width="7.28515625" style="3" customWidth="1"/>
    <col min="12022" max="12022" width="6.7109375" style="3" customWidth="1"/>
    <col min="12023" max="12023" width="11.140625" style="3" customWidth="1"/>
    <col min="12024" max="12024" width="9.5703125" style="3" customWidth="1"/>
    <col min="12025" max="12026" width="11.140625" style="3" customWidth="1"/>
    <col min="12027" max="12027" width="8.85546875" style="3" customWidth="1"/>
    <col min="12028" max="12268" width="9.140625" style="3"/>
    <col min="12269" max="12269" width="4" style="3" customWidth="1"/>
    <col min="12270" max="12270" width="31.42578125" style="3" customWidth="1"/>
    <col min="12271" max="12271" width="5.7109375" style="3" customWidth="1"/>
    <col min="12272" max="12272" width="8.42578125" style="3" customWidth="1"/>
    <col min="12273" max="12273" width="6.140625" style="3" customWidth="1"/>
    <col min="12274" max="12274" width="6.5703125" style="3" customWidth="1"/>
    <col min="12275" max="12275" width="7.28515625" style="3" customWidth="1"/>
    <col min="12276" max="12276" width="8.28515625" style="3" customWidth="1"/>
    <col min="12277" max="12277" width="7.28515625" style="3" customWidth="1"/>
    <col min="12278" max="12278" width="6.7109375" style="3" customWidth="1"/>
    <col min="12279" max="12279" width="11.140625" style="3" customWidth="1"/>
    <col min="12280" max="12280" width="9.5703125" style="3" customWidth="1"/>
    <col min="12281" max="12282" width="11.140625" style="3" customWidth="1"/>
    <col min="12283" max="12283" width="8.85546875" style="3" customWidth="1"/>
    <col min="12284" max="12524" width="9.140625" style="3"/>
    <col min="12525" max="12525" width="4" style="3" customWidth="1"/>
    <col min="12526" max="12526" width="31.42578125" style="3" customWidth="1"/>
    <col min="12527" max="12527" width="5.7109375" style="3" customWidth="1"/>
    <col min="12528" max="12528" width="8.42578125" style="3" customWidth="1"/>
    <col min="12529" max="12529" width="6.140625" style="3" customWidth="1"/>
    <col min="12530" max="12530" width="6.5703125" style="3" customWidth="1"/>
    <col min="12531" max="12531" width="7.28515625" style="3" customWidth="1"/>
    <col min="12532" max="12532" width="8.28515625" style="3" customWidth="1"/>
    <col min="12533" max="12533" width="7.28515625" style="3" customWidth="1"/>
    <col min="12534" max="12534" width="6.7109375" style="3" customWidth="1"/>
    <col min="12535" max="12535" width="11.140625" style="3" customWidth="1"/>
    <col min="12536" max="12536" width="9.5703125" style="3" customWidth="1"/>
    <col min="12537" max="12538" width="11.140625" style="3" customWidth="1"/>
    <col min="12539" max="12539" width="8.85546875" style="3" customWidth="1"/>
    <col min="12540" max="12780" width="9.140625" style="3"/>
    <col min="12781" max="12781" width="4" style="3" customWidth="1"/>
    <col min="12782" max="12782" width="31.42578125" style="3" customWidth="1"/>
    <col min="12783" max="12783" width="5.7109375" style="3" customWidth="1"/>
    <col min="12784" max="12784" width="8.42578125" style="3" customWidth="1"/>
    <col min="12785" max="12785" width="6.140625" style="3" customWidth="1"/>
    <col min="12786" max="12786" width="6.5703125" style="3" customWidth="1"/>
    <col min="12787" max="12787" width="7.28515625" style="3" customWidth="1"/>
    <col min="12788" max="12788" width="8.28515625" style="3" customWidth="1"/>
    <col min="12789" max="12789" width="7.28515625" style="3" customWidth="1"/>
    <col min="12790" max="12790" width="6.7109375" style="3" customWidth="1"/>
    <col min="12791" max="12791" width="11.140625" style="3" customWidth="1"/>
    <col min="12792" max="12792" width="9.5703125" style="3" customWidth="1"/>
    <col min="12793" max="12794" width="11.140625" style="3" customWidth="1"/>
    <col min="12795" max="12795" width="8.85546875" style="3" customWidth="1"/>
    <col min="12796" max="13036" width="9.140625" style="3"/>
    <col min="13037" max="13037" width="4" style="3" customWidth="1"/>
    <col min="13038" max="13038" width="31.42578125" style="3" customWidth="1"/>
    <col min="13039" max="13039" width="5.7109375" style="3" customWidth="1"/>
    <col min="13040" max="13040" width="8.42578125" style="3" customWidth="1"/>
    <col min="13041" max="13041" width="6.140625" style="3" customWidth="1"/>
    <col min="13042" max="13042" width="6.5703125" style="3" customWidth="1"/>
    <col min="13043" max="13043" width="7.28515625" style="3" customWidth="1"/>
    <col min="13044" max="13044" width="8.28515625" style="3" customWidth="1"/>
    <col min="13045" max="13045" width="7.28515625" style="3" customWidth="1"/>
    <col min="13046" max="13046" width="6.7109375" style="3" customWidth="1"/>
    <col min="13047" max="13047" width="11.140625" style="3" customWidth="1"/>
    <col min="13048" max="13048" width="9.5703125" style="3" customWidth="1"/>
    <col min="13049" max="13050" width="11.140625" style="3" customWidth="1"/>
    <col min="13051" max="13051" width="8.85546875" style="3" customWidth="1"/>
    <col min="13052" max="13292" width="9.140625" style="3"/>
    <col min="13293" max="13293" width="4" style="3" customWidth="1"/>
    <col min="13294" max="13294" width="31.42578125" style="3" customWidth="1"/>
    <col min="13295" max="13295" width="5.7109375" style="3" customWidth="1"/>
    <col min="13296" max="13296" width="8.42578125" style="3" customWidth="1"/>
    <col min="13297" max="13297" width="6.140625" style="3" customWidth="1"/>
    <col min="13298" max="13298" width="6.5703125" style="3" customWidth="1"/>
    <col min="13299" max="13299" width="7.28515625" style="3" customWidth="1"/>
    <col min="13300" max="13300" width="8.28515625" style="3" customWidth="1"/>
    <col min="13301" max="13301" width="7.28515625" style="3" customWidth="1"/>
    <col min="13302" max="13302" width="6.7109375" style="3" customWidth="1"/>
    <col min="13303" max="13303" width="11.140625" style="3" customWidth="1"/>
    <col min="13304" max="13304" width="9.5703125" style="3" customWidth="1"/>
    <col min="13305" max="13306" width="11.140625" style="3" customWidth="1"/>
    <col min="13307" max="13307" width="8.85546875" style="3" customWidth="1"/>
    <col min="13308" max="13548" width="9.140625" style="3"/>
    <col min="13549" max="13549" width="4" style="3" customWidth="1"/>
    <col min="13550" max="13550" width="31.42578125" style="3" customWidth="1"/>
    <col min="13551" max="13551" width="5.7109375" style="3" customWidth="1"/>
    <col min="13552" max="13552" width="8.42578125" style="3" customWidth="1"/>
    <col min="13553" max="13553" width="6.140625" style="3" customWidth="1"/>
    <col min="13554" max="13554" width="6.5703125" style="3" customWidth="1"/>
    <col min="13555" max="13555" width="7.28515625" style="3" customWidth="1"/>
    <col min="13556" max="13556" width="8.28515625" style="3" customWidth="1"/>
    <col min="13557" max="13557" width="7.28515625" style="3" customWidth="1"/>
    <col min="13558" max="13558" width="6.7109375" style="3" customWidth="1"/>
    <col min="13559" max="13559" width="11.140625" style="3" customWidth="1"/>
    <col min="13560" max="13560" width="9.5703125" style="3" customWidth="1"/>
    <col min="13561" max="13562" width="11.140625" style="3" customWidth="1"/>
    <col min="13563" max="13563" width="8.85546875" style="3" customWidth="1"/>
    <col min="13564" max="13804" width="9.140625" style="3"/>
    <col min="13805" max="13805" width="4" style="3" customWidth="1"/>
    <col min="13806" max="13806" width="31.42578125" style="3" customWidth="1"/>
    <col min="13807" max="13807" width="5.7109375" style="3" customWidth="1"/>
    <col min="13808" max="13808" width="8.42578125" style="3" customWidth="1"/>
    <col min="13809" max="13809" width="6.140625" style="3" customWidth="1"/>
    <col min="13810" max="13810" width="6.5703125" style="3" customWidth="1"/>
    <col min="13811" max="13811" width="7.28515625" style="3" customWidth="1"/>
    <col min="13812" max="13812" width="8.28515625" style="3" customWidth="1"/>
    <col min="13813" max="13813" width="7.28515625" style="3" customWidth="1"/>
    <col min="13814" max="13814" width="6.7109375" style="3" customWidth="1"/>
    <col min="13815" max="13815" width="11.140625" style="3" customWidth="1"/>
    <col min="13816" max="13816" width="9.5703125" style="3" customWidth="1"/>
    <col min="13817" max="13818" width="11.140625" style="3" customWidth="1"/>
    <col min="13819" max="13819" width="8.85546875" style="3" customWidth="1"/>
    <col min="13820" max="14060" width="9.140625" style="3"/>
    <col min="14061" max="14061" width="4" style="3" customWidth="1"/>
    <col min="14062" max="14062" width="31.42578125" style="3" customWidth="1"/>
    <col min="14063" max="14063" width="5.7109375" style="3" customWidth="1"/>
    <col min="14064" max="14064" width="8.42578125" style="3" customWidth="1"/>
    <col min="14065" max="14065" width="6.140625" style="3" customWidth="1"/>
    <col min="14066" max="14066" width="6.5703125" style="3" customWidth="1"/>
    <col min="14067" max="14067" width="7.28515625" style="3" customWidth="1"/>
    <col min="14068" max="14068" width="8.28515625" style="3" customWidth="1"/>
    <col min="14069" max="14069" width="7.28515625" style="3" customWidth="1"/>
    <col min="14070" max="14070" width="6.7109375" style="3" customWidth="1"/>
    <col min="14071" max="14071" width="11.140625" style="3" customWidth="1"/>
    <col min="14072" max="14072" width="9.5703125" style="3" customWidth="1"/>
    <col min="14073" max="14074" width="11.140625" style="3" customWidth="1"/>
    <col min="14075" max="14075" width="8.85546875" style="3" customWidth="1"/>
    <col min="14076" max="14316" width="9.140625" style="3"/>
    <col min="14317" max="14317" width="4" style="3" customWidth="1"/>
    <col min="14318" max="14318" width="31.42578125" style="3" customWidth="1"/>
    <col min="14319" max="14319" width="5.7109375" style="3" customWidth="1"/>
    <col min="14320" max="14320" width="8.42578125" style="3" customWidth="1"/>
    <col min="14321" max="14321" width="6.140625" style="3" customWidth="1"/>
    <col min="14322" max="14322" width="6.5703125" style="3" customWidth="1"/>
    <col min="14323" max="14323" width="7.28515625" style="3" customWidth="1"/>
    <col min="14324" max="14324" width="8.28515625" style="3" customWidth="1"/>
    <col min="14325" max="14325" width="7.28515625" style="3" customWidth="1"/>
    <col min="14326" max="14326" width="6.7109375" style="3" customWidth="1"/>
    <col min="14327" max="14327" width="11.140625" style="3" customWidth="1"/>
    <col min="14328" max="14328" width="9.5703125" style="3" customWidth="1"/>
    <col min="14329" max="14330" width="11.140625" style="3" customWidth="1"/>
    <col min="14331" max="14331" width="8.85546875" style="3" customWidth="1"/>
    <col min="14332" max="14572" width="9.140625" style="3"/>
    <col min="14573" max="14573" width="4" style="3" customWidth="1"/>
    <col min="14574" max="14574" width="31.42578125" style="3" customWidth="1"/>
    <col min="14575" max="14575" width="5.7109375" style="3" customWidth="1"/>
    <col min="14576" max="14576" width="8.42578125" style="3" customWidth="1"/>
    <col min="14577" max="14577" width="6.140625" style="3" customWidth="1"/>
    <col min="14578" max="14578" width="6.5703125" style="3" customWidth="1"/>
    <col min="14579" max="14579" width="7.28515625" style="3" customWidth="1"/>
    <col min="14580" max="14580" width="8.28515625" style="3" customWidth="1"/>
    <col min="14581" max="14581" width="7.28515625" style="3" customWidth="1"/>
    <col min="14582" max="14582" width="6.7109375" style="3" customWidth="1"/>
    <col min="14583" max="14583" width="11.140625" style="3" customWidth="1"/>
    <col min="14584" max="14584" width="9.5703125" style="3" customWidth="1"/>
    <col min="14585" max="14586" width="11.140625" style="3" customWidth="1"/>
    <col min="14587" max="14587" width="8.85546875" style="3" customWidth="1"/>
    <col min="14588" max="14828" width="9.140625" style="3"/>
    <col min="14829" max="14829" width="4" style="3" customWidth="1"/>
    <col min="14830" max="14830" width="31.42578125" style="3" customWidth="1"/>
    <col min="14831" max="14831" width="5.7109375" style="3" customWidth="1"/>
    <col min="14832" max="14832" width="8.42578125" style="3" customWidth="1"/>
    <col min="14833" max="14833" width="6.140625" style="3" customWidth="1"/>
    <col min="14834" max="14834" width="6.5703125" style="3" customWidth="1"/>
    <col min="14835" max="14835" width="7.28515625" style="3" customWidth="1"/>
    <col min="14836" max="14836" width="8.28515625" style="3" customWidth="1"/>
    <col min="14837" max="14837" width="7.28515625" style="3" customWidth="1"/>
    <col min="14838" max="14838" width="6.7109375" style="3" customWidth="1"/>
    <col min="14839" max="14839" width="11.140625" style="3" customWidth="1"/>
    <col min="14840" max="14840" width="9.5703125" style="3" customWidth="1"/>
    <col min="14841" max="14842" width="11.140625" style="3" customWidth="1"/>
    <col min="14843" max="14843" width="8.85546875" style="3" customWidth="1"/>
    <col min="14844" max="15084" width="9.140625" style="3"/>
    <col min="15085" max="15085" width="4" style="3" customWidth="1"/>
    <col min="15086" max="15086" width="31.42578125" style="3" customWidth="1"/>
    <col min="15087" max="15087" width="5.7109375" style="3" customWidth="1"/>
    <col min="15088" max="15088" width="8.42578125" style="3" customWidth="1"/>
    <col min="15089" max="15089" width="6.140625" style="3" customWidth="1"/>
    <col min="15090" max="15090" width="6.5703125" style="3" customWidth="1"/>
    <col min="15091" max="15091" width="7.28515625" style="3" customWidth="1"/>
    <col min="15092" max="15092" width="8.28515625" style="3" customWidth="1"/>
    <col min="15093" max="15093" width="7.28515625" style="3" customWidth="1"/>
    <col min="15094" max="15094" width="6.7109375" style="3" customWidth="1"/>
    <col min="15095" max="15095" width="11.140625" style="3" customWidth="1"/>
    <col min="15096" max="15096" width="9.5703125" style="3" customWidth="1"/>
    <col min="15097" max="15098" width="11.140625" style="3" customWidth="1"/>
    <col min="15099" max="15099" width="8.85546875" style="3" customWidth="1"/>
    <col min="15100" max="15340" width="9.140625" style="3"/>
    <col min="15341" max="15341" width="4" style="3" customWidth="1"/>
    <col min="15342" max="15342" width="31.42578125" style="3" customWidth="1"/>
    <col min="15343" max="15343" width="5.7109375" style="3" customWidth="1"/>
    <col min="15344" max="15344" width="8.42578125" style="3" customWidth="1"/>
    <col min="15345" max="15345" width="6.140625" style="3" customWidth="1"/>
    <col min="15346" max="15346" width="6.5703125" style="3" customWidth="1"/>
    <col min="15347" max="15347" width="7.28515625" style="3" customWidth="1"/>
    <col min="15348" max="15348" width="8.28515625" style="3" customWidth="1"/>
    <col min="15349" max="15349" width="7.28515625" style="3" customWidth="1"/>
    <col min="15350" max="15350" width="6.7109375" style="3" customWidth="1"/>
    <col min="15351" max="15351" width="11.140625" style="3" customWidth="1"/>
    <col min="15352" max="15352" width="9.5703125" style="3" customWidth="1"/>
    <col min="15353" max="15354" width="11.140625" style="3" customWidth="1"/>
    <col min="15355" max="15355" width="8.85546875" style="3" customWidth="1"/>
    <col min="15356" max="15596" width="9.140625" style="3"/>
    <col min="15597" max="15597" width="4" style="3" customWidth="1"/>
    <col min="15598" max="15598" width="31.42578125" style="3" customWidth="1"/>
    <col min="15599" max="15599" width="5.7109375" style="3" customWidth="1"/>
    <col min="15600" max="15600" width="8.42578125" style="3" customWidth="1"/>
    <col min="15601" max="15601" width="6.140625" style="3" customWidth="1"/>
    <col min="15602" max="15602" width="6.5703125" style="3" customWidth="1"/>
    <col min="15603" max="15603" width="7.28515625" style="3" customWidth="1"/>
    <col min="15604" max="15604" width="8.28515625" style="3" customWidth="1"/>
    <col min="15605" max="15605" width="7.28515625" style="3" customWidth="1"/>
    <col min="15606" max="15606" width="6.7109375" style="3" customWidth="1"/>
    <col min="15607" max="15607" width="11.140625" style="3" customWidth="1"/>
    <col min="15608" max="15608" width="9.5703125" style="3" customWidth="1"/>
    <col min="15609" max="15610" width="11.140625" style="3" customWidth="1"/>
    <col min="15611" max="15611" width="8.85546875" style="3" customWidth="1"/>
    <col min="15612" max="15852" width="9.140625" style="3"/>
    <col min="15853" max="15853" width="4" style="3" customWidth="1"/>
    <col min="15854" max="15854" width="31.42578125" style="3" customWidth="1"/>
    <col min="15855" max="15855" width="5.7109375" style="3" customWidth="1"/>
    <col min="15856" max="15856" width="8.42578125" style="3" customWidth="1"/>
    <col min="15857" max="15857" width="6.140625" style="3" customWidth="1"/>
    <col min="15858" max="15858" width="6.5703125" style="3" customWidth="1"/>
    <col min="15859" max="15859" width="7.28515625" style="3" customWidth="1"/>
    <col min="15860" max="15860" width="8.28515625" style="3" customWidth="1"/>
    <col min="15861" max="15861" width="7.28515625" style="3" customWidth="1"/>
    <col min="15862" max="15862" width="6.7109375" style="3" customWidth="1"/>
    <col min="15863" max="15863" width="11.140625" style="3" customWidth="1"/>
    <col min="15864" max="15864" width="9.5703125" style="3" customWidth="1"/>
    <col min="15865" max="15866" width="11.140625" style="3" customWidth="1"/>
    <col min="15867" max="15867" width="8.85546875" style="3" customWidth="1"/>
    <col min="15868" max="16108" width="9.140625" style="3"/>
    <col min="16109" max="16109" width="4" style="3" customWidth="1"/>
    <col min="16110" max="16110" width="31.42578125" style="3" customWidth="1"/>
    <col min="16111" max="16111" width="5.7109375" style="3" customWidth="1"/>
    <col min="16112" max="16112" width="8.42578125" style="3" customWidth="1"/>
    <col min="16113" max="16113" width="6.140625" style="3" customWidth="1"/>
    <col min="16114" max="16114" width="6.5703125" style="3" customWidth="1"/>
    <col min="16115" max="16115" width="7.28515625" style="3" customWidth="1"/>
    <col min="16116" max="16116" width="8.28515625" style="3" customWidth="1"/>
    <col min="16117" max="16117" width="7.28515625" style="3" customWidth="1"/>
    <col min="16118" max="16118" width="6.7109375" style="3" customWidth="1"/>
    <col min="16119" max="16119" width="11.140625" style="3" customWidth="1"/>
    <col min="16120" max="16120" width="9.5703125" style="3" customWidth="1"/>
    <col min="16121" max="16122" width="11.140625" style="3" customWidth="1"/>
    <col min="16123" max="16123" width="8.85546875" style="3" customWidth="1"/>
    <col min="16124" max="16384" width="9.140625" style="3"/>
  </cols>
  <sheetData>
    <row r="1" spans="1:236">
      <c r="P1" s="104" t="s">
        <v>44</v>
      </c>
    </row>
    <row r="2" spans="1:236" ht="15.75">
      <c r="C2" s="155" t="s">
        <v>30</v>
      </c>
      <c r="D2" s="105">
        <v>1</v>
      </c>
      <c r="E2" s="5"/>
      <c r="G2" s="5"/>
      <c r="H2" s="5"/>
      <c r="J2" s="7"/>
      <c r="K2" s="7"/>
      <c r="L2" s="7"/>
      <c r="M2" s="7"/>
      <c r="N2" s="7"/>
      <c r="O2" s="7"/>
      <c r="P2" s="7"/>
      <c r="Q2" s="8"/>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row>
    <row r="3" spans="1:236" ht="20.25" thickBot="1">
      <c r="A3" s="37" t="s">
        <v>99</v>
      </c>
      <c r="B3" s="45"/>
      <c r="C3" s="46"/>
      <c r="D3" s="46"/>
      <c r="E3" s="47"/>
      <c r="F3" s="47"/>
      <c r="G3" s="47"/>
      <c r="H3" s="47"/>
      <c r="I3" s="47"/>
      <c r="J3" s="47"/>
      <c r="K3" s="47"/>
      <c r="L3" s="47"/>
      <c r="M3" s="47"/>
      <c r="N3" s="47"/>
      <c r="O3" s="47"/>
      <c r="P3" s="37"/>
      <c r="Q3" s="8"/>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36" ht="31.5" customHeight="1">
      <c r="A4" s="48" t="s">
        <v>45</v>
      </c>
      <c r="B4" s="49"/>
      <c r="C4" s="50"/>
      <c r="D4" s="51"/>
      <c r="E4" s="48"/>
      <c r="F4" s="48"/>
      <c r="G4" s="48"/>
      <c r="H4" s="48"/>
      <c r="I4" s="48"/>
      <c r="J4" s="48"/>
      <c r="K4" s="48"/>
      <c r="L4" s="48"/>
      <c r="M4" s="48"/>
      <c r="N4" s="48"/>
      <c r="O4" s="48"/>
      <c r="P4" s="41"/>
      <c r="Q4" s="10"/>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236" ht="31.5" customHeight="1">
      <c r="A5" s="107" t="str">
        <f>Kopsav.!A7:I7</f>
        <v>Objekta nosaukums: Brīvdabas sporta un aktīvās atpūtas centrs Zirgu salā, Liepājā, 2.kārta</v>
      </c>
      <c r="B5" s="85"/>
      <c r="C5" s="86"/>
      <c r="D5" s="87"/>
      <c r="E5" s="84"/>
      <c r="F5" s="84"/>
      <c r="G5" s="84"/>
      <c r="H5" s="84"/>
      <c r="I5" s="84"/>
      <c r="J5" s="84"/>
      <c r="K5" s="84"/>
      <c r="L5" s="84"/>
      <c r="M5" s="84"/>
      <c r="N5" s="84"/>
      <c r="O5" s="84"/>
      <c r="P5" s="41"/>
      <c r="Q5" s="10"/>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row>
    <row r="6" spans="1:236" ht="20.25" customHeight="1">
      <c r="A6" s="198" t="str">
        <f>KOPTĀME!A12</f>
        <v>Būves nosaukums: Brīvdabas sporta un aktīvās atpūtas centrs Zirgu salā, Liepājā, 2.kārta</v>
      </c>
      <c r="B6" s="198"/>
      <c r="C6" s="198"/>
      <c r="D6" s="198"/>
      <c r="E6" s="198"/>
      <c r="F6" s="198"/>
      <c r="G6" s="198"/>
      <c r="H6" s="198"/>
      <c r="I6" s="198"/>
      <c r="J6" s="198"/>
      <c r="K6" s="198"/>
      <c r="L6" s="198"/>
      <c r="M6" s="198"/>
      <c r="N6" s="198"/>
      <c r="O6" s="198"/>
      <c r="P6" s="198"/>
      <c r="Q6" s="10"/>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row>
    <row r="7" spans="1:236" ht="19.5" customHeight="1">
      <c r="A7" s="55" t="str">
        <f>KOPTĀME!A13</f>
        <v>Objekta adrese:  Zirgu sala 2 (kad.apz. 1700 025 0001); Zirgu sala (kad.apz. 1700 025 0002); Ezermalas iela (kad.apz. 1700 022 0137)</v>
      </c>
      <c r="B7" s="56"/>
      <c r="C7" s="52"/>
      <c r="D7" s="52"/>
      <c r="E7" s="42"/>
      <c r="F7" s="42"/>
      <c r="G7" s="42"/>
      <c r="H7" s="42"/>
      <c r="I7" s="42"/>
      <c r="J7" s="42"/>
      <c r="K7" s="42"/>
      <c r="L7" s="42"/>
      <c r="M7" s="42"/>
      <c r="N7" s="42"/>
      <c r="O7" s="42"/>
      <c r="P7" s="42"/>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row>
    <row r="8" spans="1:236" ht="22.5" customHeight="1">
      <c r="A8" s="55" t="str">
        <f>KOPTĀME!A14</f>
        <v>Pasūtījuma Nr. LPP2018/165</v>
      </c>
      <c r="B8" s="56"/>
      <c r="C8" s="53"/>
      <c r="D8" s="54"/>
      <c r="E8" s="43"/>
      <c r="F8" s="43"/>
      <c r="G8" s="43"/>
      <c r="H8" s="43"/>
      <c r="I8" s="43"/>
      <c r="J8" s="43"/>
      <c r="K8" s="43"/>
      <c r="L8" s="43"/>
      <c r="M8" s="43"/>
      <c r="N8" s="43"/>
      <c r="O8" s="43"/>
      <c r="P8" s="43"/>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row>
    <row r="9" spans="1:236" ht="15" customHeight="1">
      <c r="A9" s="55"/>
      <c r="B9" s="56"/>
      <c r="C9" s="53"/>
      <c r="D9" s="54"/>
      <c r="E9" s="43"/>
      <c r="F9" s="43"/>
      <c r="G9" s="43"/>
      <c r="H9" s="43"/>
      <c r="I9" s="43"/>
      <c r="J9" s="43"/>
      <c r="K9" s="43"/>
      <c r="L9" s="43"/>
      <c r="M9" s="43"/>
      <c r="N9" s="43"/>
      <c r="O9" s="43"/>
      <c r="P9" s="4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row>
    <row r="10" spans="1:236" ht="15.75">
      <c r="A10" s="114" t="s">
        <v>66</v>
      </c>
      <c r="B10" s="57"/>
      <c r="C10" s="38"/>
      <c r="D10" s="38"/>
      <c r="E10" s="44"/>
      <c r="F10" s="44"/>
      <c r="G10" s="44"/>
      <c r="H10" s="44"/>
      <c r="I10" s="44"/>
      <c r="J10" s="44"/>
      <c r="K10" s="44"/>
      <c r="L10" s="44"/>
      <c r="M10" s="44"/>
      <c r="N10" s="44"/>
      <c r="O10" s="44"/>
      <c r="P10" s="44"/>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row>
    <row r="11" spans="1:236" ht="14.25" thickBot="1">
      <c r="A11" s="39"/>
      <c r="B11" s="39"/>
      <c r="C11" s="15"/>
      <c r="D11" s="16"/>
      <c r="E11" s="17"/>
      <c r="F11" s="18"/>
      <c r="G11" s="18"/>
      <c r="H11" s="18"/>
      <c r="I11" s="18"/>
      <c r="J11" s="18"/>
      <c r="K11" s="39"/>
      <c r="M11" s="19" t="s">
        <v>34</v>
      </c>
      <c r="N11" s="251">
        <f>P96</f>
        <v>0</v>
      </c>
      <c r="O11" s="252"/>
      <c r="P11" s="106" t="s">
        <v>46</v>
      </c>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row>
    <row r="12" spans="1:236" ht="14.25" customHeight="1">
      <c r="A12" s="39"/>
      <c r="B12" s="39"/>
      <c r="C12" s="15"/>
      <c r="D12" s="16"/>
      <c r="E12" s="17"/>
      <c r="F12" s="18"/>
      <c r="G12" s="18"/>
      <c r="H12" s="18"/>
      <c r="I12" s="18"/>
      <c r="J12" s="18"/>
      <c r="K12" s="39"/>
      <c r="M12" s="110" t="s">
        <v>9</v>
      </c>
      <c r="N12" s="253">
        <f>KOPTĀME!B29</f>
        <v>0</v>
      </c>
      <c r="O12" s="253"/>
      <c r="P12" s="14"/>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row>
    <row r="13" spans="1:236" ht="15">
      <c r="A13" s="39"/>
      <c r="B13" s="39"/>
      <c r="C13" s="15"/>
      <c r="D13" s="16"/>
      <c r="E13" s="17"/>
      <c r="F13" s="18"/>
      <c r="G13" s="18"/>
      <c r="H13" s="18"/>
      <c r="I13" s="18"/>
      <c r="J13" s="18"/>
      <c r="K13" s="39"/>
      <c r="L13" s="39"/>
      <c r="M13" s="39"/>
      <c r="N13" s="39"/>
      <c r="O13" s="20"/>
      <c r="P13" s="14"/>
      <c r="Q13" s="10"/>
      <c r="R13" s="11"/>
      <c r="S13" s="11"/>
      <c r="T13" s="81" t="s">
        <v>31</v>
      </c>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row>
    <row r="14" spans="1:236" ht="12.75" customHeight="1">
      <c r="A14" s="254" t="s">
        <v>10</v>
      </c>
      <c r="B14" s="254" t="s">
        <v>13</v>
      </c>
      <c r="C14" s="263" t="s">
        <v>47</v>
      </c>
      <c r="D14" s="256" t="s">
        <v>15</v>
      </c>
      <c r="E14" s="258" t="s">
        <v>16</v>
      </c>
      <c r="F14" s="260" t="s">
        <v>17</v>
      </c>
      <c r="G14" s="261"/>
      <c r="H14" s="261"/>
      <c r="I14" s="261"/>
      <c r="J14" s="261"/>
      <c r="K14" s="261"/>
      <c r="L14" s="262" t="s">
        <v>18</v>
      </c>
      <c r="M14" s="262"/>
      <c r="N14" s="262"/>
      <c r="O14" s="262"/>
      <c r="P14" s="262"/>
      <c r="Q14" s="10"/>
      <c r="R14" s="11"/>
      <c r="S14" s="11"/>
      <c r="T14" s="254" t="s">
        <v>10</v>
      </c>
      <c r="U14" s="254" t="s">
        <v>13</v>
      </c>
      <c r="V14" s="263" t="s">
        <v>14</v>
      </c>
      <c r="W14" s="254" t="s">
        <v>15</v>
      </c>
      <c r="X14" s="247" t="s">
        <v>16</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row>
    <row r="15" spans="1:236" ht="54" customHeight="1">
      <c r="A15" s="255"/>
      <c r="B15" s="255"/>
      <c r="C15" s="264"/>
      <c r="D15" s="257"/>
      <c r="E15" s="259"/>
      <c r="F15" s="108" t="s">
        <v>48</v>
      </c>
      <c r="G15" s="108" t="s">
        <v>54</v>
      </c>
      <c r="H15" s="108" t="s">
        <v>37</v>
      </c>
      <c r="I15" s="108" t="s">
        <v>35</v>
      </c>
      <c r="J15" s="108" t="s">
        <v>36</v>
      </c>
      <c r="K15" s="109" t="s">
        <v>49</v>
      </c>
      <c r="L15" s="109" t="s">
        <v>50</v>
      </c>
      <c r="M15" s="109" t="s">
        <v>37</v>
      </c>
      <c r="N15" s="109" t="s">
        <v>35</v>
      </c>
      <c r="O15" s="109" t="s">
        <v>36</v>
      </c>
      <c r="P15" s="109" t="s">
        <v>51</v>
      </c>
      <c r="Q15" s="21"/>
      <c r="R15" s="22"/>
      <c r="S15" s="22"/>
      <c r="T15" s="255"/>
      <c r="U15" s="255"/>
      <c r="V15" s="264"/>
      <c r="W15" s="255"/>
      <c r="X15" s="248"/>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row>
    <row r="16" spans="1:236">
      <c r="A16" s="169"/>
      <c r="B16" s="170"/>
      <c r="C16" s="161" t="s">
        <v>67</v>
      </c>
      <c r="D16" s="162"/>
      <c r="E16" s="162"/>
      <c r="F16" s="163"/>
      <c r="G16" s="163"/>
      <c r="H16" s="163"/>
      <c r="I16" s="163"/>
      <c r="J16" s="163"/>
      <c r="K16" s="163"/>
      <c r="L16" s="163"/>
      <c r="M16" s="163"/>
      <c r="N16" s="163"/>
      <c r="O16" s="163"/>
      <c r="P16" s="163"/>
      <c r="T16" s="144">
        <f t="shared" ref="T16:T21" si="0">A16</f>
        <v>0</v>
      </c>
      <c r="U16" s="144">
        <f t="shared" ref="U16:U41" si="1">B16</f>
        <v>0</v>
      </c>
      <c r="V16" s="156" t="str">
        <f t="shared" ref="V16:V27" si="2">C16</f>
        <v>SAGATAVOŠANAS DARBI</v>
      </c>
      <c r="W16" s="144">
        <f t="shared" ref="W16:W18" si="3">D16</f>
        <v>0</v>
      </c>
      <c r="X16" s="166">
        <f t="shared" ref="X16:X18" si="4">E16</f>
        <v>0</v>
      </c>
    </row>
    <row r="17" spans="1:24">
      <c r="A17" s="144">
        <v>1</v>
      </c>
      <c r="B17" s="166"/>
      <c r="C17" s="152" t="s">
        <v>68</v>
      </c>
      <c r="D17" s="111" t="s">
        <v>69</v>
      </c>
      <c r="E17" s="157">
        <v>1</v>
      </c>
      <c r="F17" s="23"/>
      <c r="G17" s="23"/>
      <c r="H17" s="23">
        <f t="shared" ref="H17:H19" si="5">ROUND(F17*G17,2)</f>
        <v>0</v>
      </c>
      <c r="I17" s="23"/>
      <c r="J17" s="23"/>
      <c r="K17" s="24">
        <f t="shared" ref="K17:K18" si="6">H17+I17+J17</f>
        <v>0</v>
      </c>
      <c r="L17" s="24">
        <f t="shared" ref="L17:L19" si="7">ROUND(E17*F17,2)</f>
        <v>0</v>
      </c>
      <c r="M17" s="24">
        <f t="shared" ref="M17:M19" si="8">ROUND(E17*H17,2)</f>
        <v>0</v>
      </c>
      <c r="N17" s="24">
        <f t="shared" ref="N17:N18" si="9">ROUND(E17*I17,2)</f>
        <v>0</v>
      </c>
      <c r="O17" s="24">
        <f t="shared" ref="O17:O18" si="10">ROUND(E17*J17,2)</f>
        <v>0</v>
      </c>
      <c r="P17" s="24">
        <f t="shared" ref="P17:P18" si="11">M17+N17+O17</f>
        <v>0</v>
      </c>
      <c r="Q17" s="194"/>
      <c r="T17" s="144">
        <f t="shared" si="0"/>
        <v>1</v>
      </c>
      <c r="U17" s="144">
        <f t="shared" si="1"/>
        <v>0</v>
      </c>
      <c r="V17" s="156" t="str">
        <f t="shared" si="2"/>
        <v>Teritorijas uzmērīšana un nospraušana</v>
      </c>
      <c r="W17" s="144" t="str">
        <f t="shared" si="3"/>
        <v>kpl</v>
      </c>
      <c r="X17" s="166">
        <f t="shared" si="4"/>
        <v>1</v>
      </c>
    </row>
    <row r="18" spans="1:24" ht="25.5">
      <c r="A18" s="144">
        <v>2</v>
      </c>
      <c r="B18" s="166"/>
      <c r="C18" s="151" t="s">
        <v>70</v>
      </c>
      <c r="D18" s="111" t="s">
        <v>55</v>
      </c>
      <c r="E18" s="157">
        <v>2</v>
      </c>
      <c r="F18" s="23"/>
      <c r="G18" s="23"/>
      <c r="H18" s="23">
        <f t="shared" si="5"/>
        <v>0</v>
      </c>
      <c r="I18" s="23"/>
      <c r="J18" s="23"/>
      <c r="K18" s="24">
        <f t="shared" si="6"/>
        <v>0</v>
      </c>
      <c r="L18" s="24">
        <f t="shared" si="7"/>
        <v>0</v>
      </c>
      <c r="M18" s="24">
        <f t="shared" si="8"/>
        <v>0</v>
      </c>
      <c r="N18" s="24">
        <f t="shared" si="9"/>
        <v>0</v>
      </c>
      <c r="O18" s="24">
        <f t="shared" si="10"/>
        <v>0</v>
      </c>
      <c r="P18" s="24">
        <f t="shared" si="11"/>
        <v>0</v>
      </c>
      <c r="Q18" s="194"/>
      <c r="T18" s="144">
        <f t="shared" si="0"/>
        <v>2</v>
      </c>
      <c r="U18" s="144">
        <f t="shared" si="1"/>
        <v>0</v>
      </c>
      <c r="V18" s="156" t="str">
        <f t="shared" si="2"/>
        <v>Ceļa zīmes Nr.302 un Nr.849 ar balstu pārcelšana</v>
      </c>
      <c r="W18" s="144" t="str">
        <f t="shared" si="3"/>
        <v>gb.</v>
      </c>
      <c r="X18" s="166">
        <f t="shared" si="4"/>
        <v>2</v>
      </c>
    </row>
    <row r="19" spans="1:24" ht="38.25">
      <c r="A19" s="144">
        <v>3</v>
      </c>
      <c r="B19" s="166"/>
      <c r="C19" s="152" t="s">
        <v>71</v>
      </c>
      <c r="D19" s="111" t="s">
        <v>72</v>
      </c>
      <c r="E19" s="157">
        <v>166</v>
      </c>
      <c r="F19" s="23"/>
      <c r="G19" s="23"/>
      <c r="H19" s="23">
        <f t="shared" si="5"/>
        <v>0</v>
      </c>
      <c r="I19" s="23"/>
      <c r="J19" s="23"/>
      <c r="K19" s="24">
        <f t="shared" ref="K19:K21" si="12">H19+I19+J19</f>
        <v>0</v>
      </c>
      <c r="L19" s="24">
        <f t="shared" si="7"/>
        <v>0</v>
      </c>
      <c r="M19" s="24">
        <f t="shared" si="8"/>
        <v>0</v>
      </c>
      <c r="N19" s="24">
        <f t="shared" ref="N19:N21" si="13">ROUND(E19*I19,2)</f>
        <v>0</v>
      </c>
      <c r="O19" s="24">
        <f t="shared" ref="O19:O21" si="14">ROUND(E19*J19,2)</f>
        <v>0</v>
      </c>
      <c r="P19" s="24">
        <f t="shared" ref="P19:P21" si="15">M19+N19+O19</f>
        <v>0</v>
      </c>
      <c r="Q19" s="194"/>
      <c r="T19" s="144">
        <f t="shared" si="0"/>
        <v>3</v>
      </c>
      <c r="U19" s="144">
        <f t="shared" si="1"/>
        <v>0</v>
      </c>
      <c r="V19" s="156" t="str">
        <f t="shared" si="2"/>
        <v>Grants un šķembu seguma demontāža, hvid=15cm ar vecā materiāla aizvešanu uz Pasūtītāja norādītu atbērtni</v>
      </c>
      <c r="W19" s="144" t="str">
        <f t="shared" ref="W19:W21" si="16">D19</f>
        <v>m²</v>
      </c>
      <c r="X19" s="166">
        <f t="shared" ref="X19:X21" si="17">E19</f>
        <v>166</v>
      </c>
    </row>
    <row r="20" spans="1:24">
      <c r="A20" s="169"/>
      <c r="B20" s="170"/>
      <c r="C20" s="161" t="s">
        <v>73</v>
      </c>
      <c r="D20" s="162"/>
      <c r="E20" s="162"/>
      <c r="F20" s="163"/>
      <c r="G20" s="163"/>
      <c r="H20" s="163"/>
      <c r="I20" s="163"/>
      <c r="J20" s="163"/>
      <c r="K20" s="163"/>
      <c r="L20" s="163"/>
      <c r="M20" s="163"/>
      <c r="N20" s="163"/>
      <c r="O20" s="163"/>
      <c r="P20" s="163"/>
      <c r="Q20" s="194"/>
      <c r="T20" s="144">
        <f t="shared" si="0"/>
        <v>0</v>
      </c>
      <c r="U20" s="144">
        <f t="shared" si="1"/>
        <v>0</v>
      </c>
      <c r="V20" s="156" t="str">
        <f t="shared" si="2"/>
        <v>ZEMES DARBI</v>
      </c>
      <c r="W20" s="144">
        <f t="shared" si="16"/>
        <v>0</v>
      </c>
      <c r="X20" s="166">
        <f t="shared" si="17"/>
        <v>0</v>
      </c>
    </row>
    <row r="21" spans="1:24" ht="25.5">
      <c r="A21" s="144">
        <v>4</v>
      </c>
      <c r="B21" s="166"/>
      <c r="C21" s="151" t="s">
        <v>74</v>
      </c>
      <c r="D21" s="111" t="s">
        <v>57</v>
      </c>
      <c r="E21" s="157">
        <v>123</v>
      </c>
      <c r="F21" s="23"/>
      <c r="G21" s="23"/>
      <c r="H21" s="23">
        <f t="shared" ref="H21" si="18">ROUND(F21*G21,2)</f>
        <v>0</v>
      </c>
      <c r="I21" s="23"/>
      <c r="J21" s="23"/>
      <c r="K21" s="24">
        <f t="shared" si="12"/>
        <v>0</v>
      </c>
      <c r="L21" s="24">
        <f t="shared" ref="L21" si="19">ROUND(E21*F21,2)</f>
        <v>0</v>
      </c>
      <c r="M21" s="24">
        <f t="shared" ref="M21" si="20">ROUND(E21*H21,2)</f>
        <v>0</v>
      </c>
      <c r="N21" s="24">
        <f t="shared" si="13"/>
        <v>0</v>
      </c>
      <c r="O21" s="24">
        <f t="shared" si="14"/>
        <v>0</v>
      </c>
      <c r="P21" s="24">
        <f t="shared" si="15"/>
        <v>0</v>
      </c>
      <c r="Q21" s="194"/>
      <c r="T21" s="144">
        <f t="shared" si="0"/>
        <v>4</v>
      </c>
      <c r="U21" s="144">
        <f t="shared" si="1"/>
        <v>0</v>
      </c>
      <c r="V21" s="156" t="str">
        <f t="shared" si="2"/>
        <v>Rezerves caurules izbūve AS "Sadales tīkls" kabeļiem, 750N, d=110</v>
      </c>
      <c r="W21" s="144" t="str">
        <f t="shared" si="16"/>
        <v>m</v>
      </c>
      <c r="X21" s="166">
        <f t="shared" si="17"/>
        <v>123</v>
      </c>
    </row>
    <row r="22" spans="1:24">
      <c r="A22" s="169"/>
      <c r="B22" s="170"/>
      <c r="C22" s="161" t="s">
        <v>73</v>
      </c>
      <c r="D22" s="162"/>
      <c r="E22" s="162"/>
      <c r="F22" s="163"/>
      <c r="G22" s="163"/>
      <c r="H22" s="163"/>
      <c r="I22" s="163"/>
      <c r="J22" s="163"/>
      <c r="K22" s="163"/>
      <c r="L22" s="163"/>
      <c r="M22" s="163"/>
      <c r="N22" s="163"/>
      <c r="O22" s="163"/>
      <c r="P22" s="163"/>
      <c r="Q22" s="194"/>
      <c r="T22" s="144">
        <f t="shared" ref="T22:T25" si="21">A22</f>
        <v>0</v>
      </c>
      <c r="U22" s="144">
        <f t="shared" si="1"/>
        <v>0</v>
      </c>
      <c r="V22" s="156" t="str">
        <f t="shared" si="2"/>
        <v>ZEMES DARBI</v>
      </c>
      <c r="W22" s="144">
        <f t="shared" ref="W22:W26" si="22">D22</f>
        <v>0</v>
      </c>
      <c r="X22" s="166">
        <f t="shared" ref="X22:X26" si="23">E22</f>
        <v>0</v>
      </c>
    </row>
    <row r="23" spans="1:24" ht="38.25">
      <c r="A23" s="144">
        <v>5</v>
      </c>
      <c r="B23" s="165"/>
      <c r="C23" s="151" t="s">
        <v>75</v>
      </c>
      <c r="D23" s="111" t="s">
        <v>72</v>
      </c>
      <c r="E23" s="157">
        <v>130</v>
      </c>
      <c r="F23" s="23"/>
      <c r="G23" s="23"/>
      <c r="H23" s="23">
        <f t="shared" ref="H23:H27" si="24">ROUND(F23*G23,2)</f>
        <v>0</v>
      </c>
      <c r="I23" s="23"/>
      <c r="J23" s="23"/>
      <c r="K23" s="24">
        <f t="shared" ref="K23:K26" si="25">H23+I23+J23</f>
        <v>0</v>
      </c>
      <c r="L23" s="24">
        <f t="shared" ref="L23:L27" si="26">ROUND(E23*F23,2)</f>
        <v>0</v>
      </c>
      <c r="M23" s="24">
        <f t="shared" ref="M23:M27" si="27">ROUND(E23*H23,2)</f>
        <v>0</v>
      </c>
      <c r="N23" s="24">
        <f t="shared" ref="N23:N26" si="28">ROUND(E23*I23,2)</f>
        <v>0</v>
      </c>
      <c r="O23" s="24">
        <f t="shared" ref="O23:O26" si="29">ROUND(E23*J23,2)</f>
        <v>0</v>
      </c>
      <c r="P23" s="24">
        <f t="shared" ref="P23:P26" si="30">M23+N23+O23</f>
        <v>0</v>
      </c>
      <c r="Q23" s="194"/>
      <c r="T23" s="144">
        <f t="shared" si="21"/>
        <v>5</v>
      </c>
      <c r="U23" s="144">
        <f t="shared" si="1"/>
        <v>0</v>
      </c>
      <c r="V23" s="156" t="str">
        <f t="shared" si="2"/>
        <v>Augu zemes noņemšana, hvid=20 cm, lieko grunti aizvedot uz būvuzņēmēja norādīto atbērtni</v>
      </c>
      <c r="W23" s="144" t="str">
        <f t="shared" si="22"/>
        <v>m²</v>
      </c>
      <c r="X23" s="166">
        <f t="shared" si="23"/>
        <v>130</v>
      </c>
    </row>
    <row r="24" spans="1:24" ht="127.5">
      <c r="A24" s="144">
        <v>6</v>
      </c>
      <c r="B24" s="165"/>
      <c r="C24" s="152" t="s">
        <v>76</v>
      </c>
      <c r="D24" s="111" t="s">
        <v>72</v>
      </c>
      <c r="E24" s="157">
        <v>280</v>
      </c>
      <c r="F24" s="23"/>
      <c r="G24" s="23"/>
      <c r="H24" s="23">
        <f t="shared" si="24"/>
        <v>0</v>
      </c>
      <c r="I24" s="23"/>
      <c r="J24" s="23"/>
      <c r="K24" s="24">
        <f t="shared" si="25"/>
        <v>0</v>
      </c>
      <c r="L24" s="24">
        <f t="shared" si="26"/>
        <v>0</v>
      </c>
      <c r="M24" s="24">
        <f t="shared" si="27"/>
        <v>0</v>
      </c>
      <c r="N24" s="24">
        <f t="shared" si="28"/>
        <v>0</v>
      </c>
      <c r="O24" s="24">
        <f t="shared" si="29"/>
        <v>0</v>
      </c>
      <c r="P24" s="24">
        <f t="shared" si="30"/>
        <v>0</v>
      </c>
      <c r="Q24" s="194"/>
      <c r="T24" s="144">
        <f t="shared" si="21"/>
        <v>6</v>
      </c>
      <c r="U24" s="144">
        <f t="shared" si="1"/>
        <v>0</v>
      </c>
      <c r="V24" s="156" t="str">
        <f t="shared" si="2"/>
        <v>Zāliena ierīkošana, atvestās auglīgās augsnes ielabošana ar pievestu organisko un minerālo mēslojumu, zāliena ierīkošana ar veltņošanu 15 cm dziļumā vienlaidus zonā. Zālienam izmantot sēklu maisījumu "Apzaļumotājs"- sastāvs: 15% Pļavas skarene, 15% Ganību airene, 70% Sarkanā auzene (divu veidu - stīgojošā un cerojošā), izsējas norma 1kg/30m², iespējams izmantot ekvivalentu zāliena sēklu maisījumu.</v>
      </c>
      <c r="W24" s="144" t="str">
        <f t="shared" si="22"/>
        <v>m²</v>
      </c>
      <c r="X24" s="166">
        <f t="shared" si="23"/>
        <v>280</v>
      </c>
    </row>
    <row r="25" spans="1:24" ht="140.25">
      <c r="A25" s="144">
        <v>7</v>
      </c>
      <c r="B25" s="165"/>
      <c r="C25" s="151" t="s">
        <v>77</v>
      </c>
      <c r="D25" s="111" t="s">
        <v>72</v>
      </c>
      <c r="E25" s="157">
        <v>913</v>
      </c>
      <c r="F25" s="23"/>
      <c r="G25" s="23"/>
      <c r="H25" s="23">
        <f t="shared" si="24"/>
        <v>0</v>
      </c>
      <c r="I25" s="23"/>
      <c r="J25" s="23"/>
      <c r="K25" s="24">
        <f t="shared" si="25"/>
        <v>0</v>
      </c>
      <c r="L25" s="24">
        <f t="shared" si="26"/>
        <v>0</v>
      </c>
      <c r="M25" s="24">
        <f t="shared" si="27"/>
        <v>0</v>
      </c>
      <c r="N25" s="24">
        <f t="shared" si="28"/>
        <v>0</v>
      </c>
      <c r="O25" s="24">
        <f t="shared" si="29"/>
        <v>0</v>
      </c>
      <c r="P25" s="24">
        <f t="shared" si="30"/>
        <v>0</v>
      </c>
      <c r="Q25" s="194"/>
      <c r="T25" s="144">
        <f t="shared" si="21"/>
        <v>7</v>
      </c>
      <c r="U25" s="144">
        <f t="shared" si="1"/>
        <v>0</v>
      </c>
      <c r="V25" s="156" t="str">
        <f t="shared" si="2"/>
        <v>Zāliena ierīkošana, atvestās auglīgās augsnes ielabošana ar pievestu organisko un minerālo mēslojumu, zāliena ierīkošana ar veltņošanu 15 cm dziļumā vienlaidus zonā. Zālienam izmantot sēklu maisījumu "Nasing Spešl"- sastāvs:Baltais āboliņs 5%, Sarkanais āboliņš 13%, Timotiņš 15%, Pļavas skarene 5%, Sarkanā auzene 5%, Pļavas auzene 21%, Viengadīgā airene 36%, izsējas norma  1kg/225-250 m² (40-45 kg/ha), iespējams izmantot ekvivalentu zāliena sēklu maisījumu.</v>
      </c>
      <c r="W25" s="144" t="str">
        <f t="shared" si="22"/>
        <v>m²</v>
      </c>
      <c r="X25" s="166">
        <f t="shared" si="23"/>
        <v>913</v>
      </c>
    </row>
    <row r="26" spans="1:24" ht="25.5">
      <c r="A26" s="144">
        <v>8</v>
      </c>
      <c r="B26" s="166"/>
      <c r="C26" s="152" t="s">
        <v>78</v>
      </c>
      <c r="D26" s="111" t="s">
        <v>58</v>
      </c>
      <c r="E26" s="157">
        <v>147</v>
      </c>
      <c r="F26" s="23"/>
      <c r="G26" s="23"/>
      <c r="H26" s="23">
        <f t="shared" si="24"/>
        <v>0</v>
      </c>
      <c r="I26" s="23"/>
      <c r="J26" s="23"/>
      <c r="K26" s="24">
        <f t="shared" si="25"/>
        <v>0</v>
      </c>
      <c r="L26" s="24">
        <f t="shared" si="26"/>
        <v>0</v>
      </c>
      <c r="M26" s="24">
        <f t="shared" si="27"/>
        <v>0</v>
      </c>
      <c r="N26" s="24">
        <f t="shared" si="28"/>
        <v>0</v>
      </c>
      <c r="O26" s="24">
        <f t="shared" si="29"/>
        <v>0</v>
      </c>
      <c r="P26" s="24">
        <f t="shared" si="30"/>
        <v>0</v>
      </c>
      <c r="Q26" s="194"/>
      <c r="T26" s="144">
        <f t="shared" ref="T26:T29" si="31">A26</f>
        <v>8</v>
      </c>
      <c r="U26" s="144">
        <f t="shared" si="1"/>
        <v>0</v>
      </c>
      <c r="V26" s="156" t="str">
        <f t="shared" si="2"/>
        <v>Ierakuma izbūve zāliena ierīkošanai, izrakto grunti aizvedot uz būvuzņēmēja atbērtni</v>
      </c>
      <c r="W26" s="144" t="str">
        <f t="shared" si="22"/>
        <v>m3</v>
      </c>
      <c r="X26" s="166">
        <f t="shared" si="23"/>
        <v>147</v>
      </c>
    </row>
    <row r="27" spans="1:24" ht="25.5">
      <c r="A27" s="144">
        <v>9</v>
      </c>
      <c r="B27" s="165"/>
      <c r="C27" s="152" t="s">
        <v>79</v>
      </c>
      <c r="D27" s="111" t="s">
        <v>58</v>
      </c>
      <c r="E27" s="157">
        <v>32</v>
      </c>
      <c r="F27" s="23"/>
      <c r="G27" s="23"/>
      <c r="H27" s="23">
        <f t="shared" si="24"/>
        <v>0</v>
      </c>
      <c r="I27" s="23"/>
      <c r="J27" s="23"/>
      <c r="K27" s="24">
        <f t="shared" ref="K27:K38" si="32">H27+I27+J27</f>
        <v>0</v>
      </c>
      <c r="L27" s="24">
        <f t="shared" si="26"/>
        <v>0</v>
      </c>
      <c r="M27" s="24">
        <f t="shared" si="27"/>
        <v>0</v>
      </c>
      <c r="N27" s="24">
        <f t="shared" ref="N27:N38" si="33">ROUND(E27*I27,2)</f>
        <v>0</v>
      </c>
      <c r="O27" s="24">
        <f t="shared" ref="O27:O38" si="34">ROUND(E27*J27,2)</f>
        <v>0</v>
      </c>
      <c r="P27" s="24">
        <f t="shared" ref="P27:P38" si="35">M27+N27+O27</f>
        <v>0</v>
      </c>
      <c r="Q27" s="194"/>
      <c r="T27" s="144">
        <f t="shared" si="31"/>
        <v>9</v>
      </c>
      <c r="U27" s="144">
        <f t="shared" si="1"/>
        <v>0</v>
      </c>
      <c r="V27" s="156" t="str">
        <f t="shared" si="2"/>
        <v>Esoša grāvja aizbēršana ar uzbēruma grunti atbilstoši "Ceļu secifikācijām 2017"</v>
      </c>
      <c r="W27" s="144" t="str">
        <f t="shared" ref="W27:W39" si="36">D27</f>
        <v>m3</v>
      </c>
      <c r="X27" s="166">
        <f t="shared" ref="X27:X39" si="37">E27</f>
        <v>32</v>
      </c>
    </row>
    <row r="28" spans="1:24" ht="25.5">
      <c r="A28" s="144">
        <v>10</v>
      </c>
      <c r="B28" s="165"/>
      <c r="C28" s="151" t="s">
        <v>80</v>
      </c>
      <c r="D28" s="111" t="s">
        <v>58</v>
      </c>
      <c r="E28" s="157">
        <v>209</v>
      </c>
      <c r="F28" s="23"/>
      <c r="G28" s="23"/>
      <c r="H28" s="23">
        <f t="shared" ref="H28:H38" si="38">ROUND(F28*G28,2)</f>
        <v>0</v>
      </c>
      <c r="I28" s="23"/>
      <c r="J28" s="23"/>
      <c r="K28" s="24">
        <f t="shared" si="32"/>
        <v>0</v>
      </c>
      <c r="L28" s="24">
        <f t="shared" ref="L28:L38" si="39">ROUND(E28*F28,2)</f>
        <v>0</v>
      </c>
      <c r="M28" s="24">
        <f t="shared" ref="M28:M38" si="40">ROUND(E28*H28,2)</f>
        <v>0</v>
      </c>
      <c r="N28" s="24">
        <f t="shared" si="33"/>
        <v>0</v>
      </c>
      <c r="O28" s="24">
        <f t="shared" si="34"/>
        <v>0</v>
      </c>
      <c r="P28" s="24">
        <f t="shared" si="35"/>
        <v>0</v>
      </c>
      <c r="Q28" s="194"/>
      <c r="T28" s="144">
        <f t="shared" si="31"/>
        <v>10</v>
      </c>
      <c r="U28" s="144">
        <f t="shared" si="1"/>
        <v>0</v>
      </c>
      <c r="V28" s="156" t="str">
        <f t="shared" ref="V28:V39" si="41">C28</f>
        <v>Uzbēruma izveide ar grunti, kas atbilstoša  "Ceļu secifikācijām 2017"</v>
      </c>
      <c r="W28" s="144" t="str">
        <f t="shared" si="36"/>
        <v>m3</v>
      </c>
      <c r="X28" s="166">
        <f t="shared" si="37"/>
        <v>209</v>
      </c>
    </row>
    <row r="29" spans="1:24">
      <c r="A29" s="169"/>
      <c r="B29" s="170"/>
      <c r="C29" s="164" t="s">
        <v>81</v>
      </c>
      <c r="D29" s="162"/>
      <c r="E29" s="162"/>
      <c r="F29" s="163"/>
      <c r="G29" s="163"/>
      <c r="H29" s="163"/>
      <c r="I29" s="163"/>
      <c r="J29" s="163"/>
      <c r="K29" s="163"/>
      <c r="L29" s="163"/>
      <c r="M29" s="163"/>
      <c r="N29" s="163"/>
      <c r="O29" s="163"/>
      <c r="P29" s="163"/>
      <c r="Q29" s="194"/>
      <c r="T29" s="144">
        <f t="shared" si="31"/>
        <v>0</v>
      </c>
      <c r="U29" s="144">
        <f t="shared" si="1"/>
        <v>0</v>
      </c>
      <c r="V29" s="156" t="str">
        <f t="shared" si="41"/>
        <v>TERITORIJAS SEGUMU IZBŪVE</v>
      </c>
      <c r="W29" s="144">
        <f t="shared" si="36"/>
        <v>0</v>
      </c>
      <c r="X29" s="166">
        <f t="shared" si="37"/>
        <v>0</v>
      </c>
    </row>
    <row r="30" spans="1:24">
      <c r="A30" s="169"/>
      <c r="B30" s="169"/>
      <c r="C30" s="161" t="s">
        <v>82</v>
      </c>
      <c r="D30" s="162"/>
      <c r="E30" s="162"/>
      <c r="F30" s="163"/>
      <c r="G30" s="163"/>
      <c r="H30" s="163"/>
      <c r="I30" s="163"/>
      <c r="J30" s="163"/>
      <c r="K30" s="163"/>
      <c r="L30" s="163"/>
      <c r="M30" s="163"/>
      <c r="N30" s="163"/>
      <c r="O30" s="163"/>
      <c r="P30" s="163"/>
      <c r="Q30" s="194"/>
      <c r="T30" s="144">
        <f t="shared" ref="T30:T37" si="42">A30</f>
        <v>0</v>
      </c>
      <c r="U30" s="144">
        <f t="shared" si="1"/>
        <v>0</v>
      </c>
      <c r="V30" s="156" t="str">
        <f t="shared" si="41"/>
        <v>Blietētu šķembu seguma izbūve laukumam</v>
      </c>
      <c r="W30" s="144">
        <f t="shared" si="36"/>
        <v>0</v>
      </c>
      <c r="X30" s="166">
        <f t="shared" si="37"/>
        <v>0</v>
      </c>
    </row>
    <row r="31" spans="1:24" ht="25.5">
      <c r="A31" s="144">
        <v>11</v>
      </c>
      <c r="B31" s="166"/>
      <c r="C31" s="151" t="s">
        <v>83</v>
      </c>
      <c r="D31" s="111" t="s">
        <v>72</v>
      </c>
      <c r="E31" s="157">
        <v>764</v>
      </c>
      <c r="F31" s="23"/>
      <c r="G31" s="23"/>
      <c r="H31" s="23">
        <f t="shared" si="38"/>
        <v>0</v>
      </c>
      <c r="I31" s="23"/>
      <c r="J31" s="23"/>
      <c r="K31" s="24">
        <f t="shared" si="32"/>
        <v>0</v>
      </c>
      <c r="L31" s="24">
        <f t="shared" si="39"/>
        <v>0</v>
      </c>
      <c r="M31" s="24">
        <f t="shared" si="40"/>
        <v>0</v>
      </c>
      <c r="N31" s="24">
        <f t="shared" si="33"/>
        <v>0</v>
      </c>
      <c r="O31" s="24">
        <f t="shared" si="34"/>
        <v>0</v>
      </c>
      <c r="P31" s="24">
        <f t="shared" si="35"/>
        <v>0</v>
      </c>
      <c r="Q31" s="194"/>
      <c r="T31" s="144">
        <f t="shared" si="42"/>
        <v>11</v>
      </c>
      <c r="U31" s="144">
        <f t="shared" si="1"/>
        <v>0</v>
      </c>
      <c r="V31" s="156" t="str">
        <f t="shared" si="41"/>
        <v xml:space="preserve">Minerālmateriālu maisījuma 0/32s ,N III, 15cm biezumā </v>
      </c>
      <c r="W31" s="144" t="str">
        <f t="shared" si="36"/>
        <v>m²</v>
      </c>
      <c r="X31" s="166">
        <f t="shared" si="37"/>
        <v>764</v>
      </c>
    </row>
    <row r="32" spans="1:24">
      <c r="A32" s="169"/>
      <c r="B32" s="169"/>
      <c r="C32" s="161" t="s">
        <v>84</v>
      </c>
      <c r="D32" s="162"/>
      <c r="E32" s="162"/>
      <c r="F32" s="163"/>
      <c r="G32" s="163"/>
      <c r="H32" s="163"/>
      <c r="I32" s="163"/>
      <c r="J32" s="163"/>
      <c r="K32" s="163"/>
      <c r="L32" s="163"/>
      <c r="M32" s="163"/>
      <c r="N32" s="163"/>
      <c r="O32" s="163"/>
      <c r="P32" s="163"/>
      <c r="Q32" s="194"/>
      <c r="T32" s="144">
        <f t="shared" si="42"/>
        <v>0</v>
      </c>
      <c r="U32" s="144">
        <f t="shared" si="1"/>
        <v>0</v>
      </c>
      <c r="V32" s="156" t="str">
        <f t="shared" si="41"/>
        <v>APRĪKOJUMS UN LABIEKĀRTOJUMS</v>
      </c>
      <c r="W32" s="144">
        <f t="shared" si="36"/>
        <v>0</v>
      </c>
      <c r="X32" s="166">
        <f t="shared" si="37"/>
        <v>0</v>
      </c>
    </row>
    <row r="33" spans="1:24">
      <c r="A33" s="169"/>
      <c r="B33" s="169"/>
      <c r="C33" s="172" t="s">
        <v>85</v>
      </c>
      <c r="D33" s="171"/>
      <c r="E33" s="171"/>
      <c r="F33" s="163"/>
      <c r="G33" s="163"/>
      <c r="H33" s="163"/>
      <c r="I33" s="163"/>
      <c r="J33" s="163"/>
      <c r="K33" s="163"/>
      <c r="L33" s="163"/>
      <c r="M33" s="163"/>
      <c r="N33" s="163"/>
      <c r="O33" s="163"/>
      <c r="P33" s="163"/>
      <c r="Q33" s="194"/>
      <c r="T33" s="144">
        <f t="shared" si="42"/>
        <v>0</v>
      </c>
      <c r="U33" s="144">
        <f t="shared" si="1"/>
        <v>0</v>
      </c>
      <c r="V33" s="156" t="str">
        <f t="shared" si="41"/>
        <v>Labiekārtojuma elementu izbūve</v>
      </c>
      <c r="W33" s="144">
        <f t="shared" si="36"/>
        <v>0</v>
      </c>
      <c r="X33" s="166">
        <f t="shared" si="37"/>
        <v>0</v>
      </c>
    </row>
    <row r="34" spans="1:24" ht="38.25">
      <c r="A34" s="144">
        <v>12</v>
      </c>
      <c r="B34" s="165"/>
      <c r="C34" s="151" t="s">
        <v>86</v>
      </c>
      <c r="D34" s="111" t="s">
        <v>55</v>
      </c>
      <c r="E34" s="157">
        <v>6</v>
      </c>
      <c r="F34" s="23"/>
      <c r="G34" s="23"/>
      <c r="H34" s="23">
        <f t="shared" si="38"/>
        <v>0</v>
      </c>
      <c r="I34" s="23"/>
      <c r="J34" s="23"/>
      <c r="K34" s="24">
        <f t="shared" si="32"/>
        <v>0</v>
      </c>
      <c r="L34" s="24">
        <f t="shared" si="39"/>
        <v>0</v>
      </c>
      <c r="M34" s="24">
        <f t="shared" si="40"/>
        <v>0</v>
      </c>
      <c r="N34" s="24">
        <f t="shared" si="33"/>
        <v>0</v>
      </c>
      <c r="O34" s="24">
        <f t="shared" si="34"/>
        <v>0</v>
      </c>
      <c r="P34" s="24">
        <f t="shared" si="35"/>
        <v>0</v>
      </c>
      <c r="Q34" s="194"/>
      <c r="T34" s="144">
        <f t="shared" si="42"/>
        <v>12</v>
      </c>
      <c r="U34" s="144">
        <f t="shared" si="1"/>
        <v>0</v>
      </c>
      <c r="V34" s="156" t="str">
        <f t="shared" si="41"/>
        <v>Atkritumu konteinera nožogojums, uzstādīšana betona pamatos atbilstoši TS sadaļas pielikumam Nr.10 vai ekvivalents</v>
      </c>
      <c r="W34" s="144" t="str">
        <f t="shared" si="36"/>
        <v>gb.</v>
      </c>
      <c r="X34" s="166">
        <f t="shared" si="37"/>
        <v>6</v>
      </c>
    </row>
    <row r="35" spans="1:24" ht="89.25">
      <c r="A35" s="144">
        <v>13</v>
      </c>
      <c r="B35" s="165"/>
      <c r="C35" s="151" t="s">
        <v>87</v>
      </c>
      <c r="D35" s="111" t="s">
        <v>69</v>
      </c>
      <c r="E35" s="157">
        <v>1</v>
      </c>
      <c r="F35" s="23"/>
      <c r="G35" s="23"/>
      <c r="H35" s="23">
        <f t="shared" si="38"/>
        <v>0</v>
      </c>
      <c r="I35" s="23"/>
      <c r="J35" s="23"/>
      <c r="K35" s="24">
        <f t="shared" si="32"/>
        <v>0</v>
      </c>
      <c r="L35" s="24">
        <f t="shared" si="39"/>
        <v>0</v>
      </c>
      <c r="M35" s="24">
        <f t="shared" si="40"/>
        <v>0</v>
      </c>
      <c r="N35" s="24">
        <f t="shared" si="33"/>
        <v>0</v>
      </c>
      <c r="O35" s="24">
        <f t="shared" si="34"/>
        <v>0</v>
      </c>
      <c r="P35" s="24">
        <f t="shared" si="35"/>
        <v>0</v>
      </c>
      <c r="Q35" s="194"/>
      <c r="T35" s="144">
        <f t="shared" si="42"/>
        <v>13</v>
      </c>
      <c r="U35" s="144">
        <f t="shared" si="1"/>
        <v>0</v>
      </c>
      <c r="V35" s="156" t="str">
        <f t="shared" si="41"/>
        <v>Teritorijas taktilās kartes izgatavošana no alumīnija kompozīta,biezums 3mm, izmēri 1x1m (izmērs var tikt precizēts izgatavošanas procesā), iekļaujot balsta stiprinājumus, betonēšanas darbus, maketēšanas darbus un citus neuzskaitītus materiālus un stiprinājumus</v>
      </c>
      <c r="W35" s="144" t="str">
        <f t="shared" si="36"/>
        <v>kpl</v>
      </c>
      <c r="X35" s="166">
        <f t="shared" si="37"/>
        <v>1</v>
      </c>
    </row>
    <row r="36" spans="1:24">
      <c r="A36" s="169"/>
      <c r="B36" s="169"/>
      <c r="C36" s="164" t="s">
        <v>88</v>
      </c>
      <c r="D36" s="162"/>
      <c r="E36" s="162"/>
      <c r="F36" s="163"/>
      <c r="G36" s="163"/>
      <c r="H36" s="163"/>
      <c r="I36" s="163"/>
      <c r="J36" s="163"/>
      <c r="K36" s="163"/>
      <c r="L36" s="163"/>
      <c r="M36" s="163"/>
      <c r="N36" s="163"/>
      <c r="O36" s="163"/>
      <c r="P36" s="163"/>
      <c r="Q36" s="194"/>
      <c r="T36" s="144">
        <f t="shared" si="42"/>
        <v>0</v>
      </c>
      <c r="U36" s="144">
        <f t="shared" si="1"/>
        <v>0</v>
      </c>
      <c r="V36" s="156" t="str">
        <f t="shared" si="41"/>
        <v>APSTĀDĪJUMI</v>
      </c>
      <c r="W36" s="144">
        <f t="shared" si="36"/>
        <v>0</v>
      </c>
      <c r="X36" s="166">
        <f t="shared" si="37"/>
        <v>0</v>
      </c>
    </row>
    <row r="37" spans="1:24">
      <c r="A37" s="169"/>
      <c r="B37" s="169"/>
      <c r="C37" s="172" t="s">
        <v>89</v>
      </c>
      <c r="D37" s="171"/>
      <c r="E37" s="171"/>
      <c r="F37" s="163"/>
      <c r="G37" s="163"/>
      <c r="H37" s="163"/>
      <c r="I37" s="163"/>
      <c r="J37" s="163"/>
      <c r="K37" s="163"/>
      <c r="L37" s="163"/>
      <c r="M37" s="163"/>
      <c r="N37" s="163"/>
      <c r="O37" s="163"/>
      <c r="P37" s="163"/>
      <c r="Q37" s="194"/>
      <c r="T37" s="144">
        <f t="shared" si="42"/>
        <v>0</v>
      </c>
      <c r="U37" s="144">
        <f t="shared" si="1"/>
        <v>0</v>
      </c>
      <c r="V37" s="156" t="str">
        <f t="shared" si="41"/>
        <v>Zemes darbi</v>
      </c>
      <c r="W37" s="144">
        <f t="shared" si="36"/>
        <v>0</v>
      </c>
      <c r="X37" s="166">
        <f t="shared" si="37"/>
        <v>0</v>
      </c>
    </row>
    <row r="38" spans="1:24" ht="51">
      <c r="A38" s="144">
        <v>14</v>
      </c>
      <c r="B38" s="165"/>
      <c r="C38" s="151" t="s">
        <v>90</v>
      </c>
      <c r="D38" s="111" t="s">
        <v>72</v>
      </c>
      <c r="E38" s="157">
        <v>25</v>
      </c>
      <c r="F38" s="23"/>
      <c r="G38" s="23"/>
      <c r="H38" s="23">
        <f t="shared" si="38"/>
        <v>0</v>
      </c>
      <c r="I38" s="23"/>
      <c r="J38" s="23"/>
      <c r="K38" s="24">
        <f t="shared" si="32"/>
        <v>0</v>
      </c>
      <c r="L38" s="24">
        <f t="shared" si="39"/>
        <v>0</v>
      </c>
      <c r="M38" s="24">
        <f t="shared" si="40"/>
        <v>0</v>
      </c>
      <c r="N38" s="24">
        <f t="shared" si="33"/>
        <v>0</v>
      </c>
      <c r="O38" s="24">
        <f t="shared" si="34"/>
        <v>0</v>
      </c>
      <c r="P38" s="24">
        <f t="shared" si="35"/>
        <v>0</v>
      </c>
      <c r="Q38" s="194"/>
      <c r="T38" s="144">
        <f t="shared" ref="T38:T40" si="43">A38</f>
        <v>14</v>
      </c>
      <c r="U38" s="144">
        <f t="shared" si="1"/>
        <v>0</v>
      </c>
      <c r="V38" s="156" t="str">
        <f t="shared" si="41"/>
        <v>Auglīgās augsnes (pievestas) ielabošana ar pievestu organisko un minerālo mēslojumu, apstādījumu dobju ierīkošana (Dobe Nr.15) h(vid)=30cm dziļumā vienlaidus zonā)</v>
      </c>
      <c r="W38" s="144" t="str">
        <f t="shared" si="36"/>
        <v>m²</v>
      </c>
      <c r="X38" s="166">
        <f t="shared" si="37"/>
        <v>25</v>
      </c>
    </row>
    <row r="39" spans="1:24">
      <c r="A39" s="169"/>
      <c r="B39" s="169"/>
      <c r="C39" s="172" t="s">
        <v>91</v>
      </c>
      <c r="D39" s="171"/>
      <c r="E39" s="171"/>
      <c r="F39" s="163"/>
      <c r="G39" s="163"/>
      <c r="H39" s="163"/>
      <c r="I39" s="163"/>
      <c r="J39" s="163"/>
      <c r="K39" s="163"/>
      <c r="L39" s="163"/>
      <c r="M39" s="163"/>
      <c r="N39" s="163"/>
      <c r="O39" s="163"/>
      <c r="P39" s="163"/>
      <c r="Q39" s="194"/>
      <c r="T39" s="144">
        <f t="shared" si="43"/>
        <v>0</v>
      </c>
      <c r="U39" s="144">
        <f t="shared" si="1"/>
        <v>0</v>
      </c>
      <c r="V39" s="156" t="str">
        <f t="shared" si="41"/>
        <v>Ziemciešu piegāde un stādīšana ar rokām</v>
      </c>
      <c r="W39" s="144">
        <f t="shared" si="36"/>
        <v>0</v>
      </c>
      <c r="X39" s="166">
        <f t="shared" si="37"/>
        <v>0</v>
      </c>
    </row>
    <row r="40" spans="1:24" ht="25.5">
      <c r="A40" s="144">
        <v>15</v>
      </c>
      <c r="B40" s="165"/>
      <c r="C40" s="152" t="s">
        <v>92</v>
      </c>
      <c r="D40" s="111" t="s">
        <v>55</v>
      </c>
      <c r="E40" s="157">
        <v>51</v>
      </c>
      <c r="F40" s="23"/>
      <c r="G40" s="23"/>
      <c r="H40" s="23">
        <f t="shared" ref="H40:H95" si="44">ROUND(F40*G40,2)</f>
        <v>0</v>
      </c>
      <c r="I40" s="23"/>
      <c r="J40" s="23"/>
      <c r="K40" s="24">
        <f t="shared" ref="K40:K95" si="45">H40+I40+J40</f>
        <v>0</v>
      </c>
      <c r="L40" s="24">
        <f t="shared" ref="L40:L95" si="46">ROUND(E40*F40,2)</f>
        <v>0</v>
      </c>
      <c r="M40" s="24">
        <f t="shared" ref="M40:M95" si="47">ROUND(E40*H40,2)</f>
        <v>0</v>
      </c>
      <c r="N40" s="24">
        <f t="shared" ref="N40:N95" si="48">ROUND(E40*I40,2)</f>
        <v>0</v>
      </c>
      <c r="O40" s="24">
        <f t="shared" ref="O40:O95" si="49">ROUND(E40*J40,2)</f>
        <v>0</v>
      </c>
      <c r="P40" s="24">
        <f t="shared" ref="P40:P95" si="50">M40+N40+O40</f>
        <v>0</v>
      </c>
      <c r="Q40" s="194"/>
      <c r="T40" s="144">
        <f t="shared" si="43"/>
        <v>15</v>
      </c>
      <c r="U40" s="144">
        <f t="shared" si="1"/>
        <v>0</v>
      </c>
      <c r="V40" s="156" t="str">
        <f t="shared" ref="V40:V95" si="51">C40</f>
        <v>Calamagrostis x acutiflora 'Karl Foester' - asziedu ciesa šķ., konteinera izmērs - P13</v>
      </c>
      <c r="W40" s="144" t="str">
        <f t="shared" ref="W40:W95" si="52">D40</f>
        <v>gb.</v>
      </c>
      <c r="X40" s="166">
        <f t="shared" ref="X40:X95" si="53">E40</f>
        <v>51</v>
      </c>
    </row>
    <row r="41" spans="1:24" ht="25.5">
      <c r="A41" s="144">
        <v>16</v>
      </c>
      <c r="B41" s="165"/>
      <c r="C41" s="152" t="s">
        <v>93</v>
      </c>
      <c r="D41" s="111" t="s">
        <v>55</v>
      </c>
      <c r="E41" s="157">
        <v>16</v>
      </c>
      <c r="F41" s="23"/>
      <c r="G41" s="23"/>
      <c r="H41" s="23">
        <f t="shared" si="44"/>
        <v>0</v>
      </c>
      <c r="I41" s="23"/>
      <c r="J41" s="23"/>
      <c r="K41" s="24">
        <f t="shared" si="45"/>
        <v>0</v>
      </c>
      <c r="L41" s="24">
        <f t="shared" si="46"/>
        <v>0</v>
      </c>
      <c r="M41" s="24">
        <f t="shared" si="47"/>
        <v>0</v>
      </c>
      <c r="N41" s="24">
        <f t="shared" si="48"/>
        <v>0</v>
      </c>
      <c r="O41" s="24">
        <f t="shared" si="49"/>
        <v>0</v>
      </c>
      <c r="P41" s="24">
        <f t="shared" si="50"/>
        <v>0</v>
      </c>
      <c r="Q41" s="194"/>
      <c r="T41" s="144">
        <f t="shared" ref="T41:T95" si="54">A41</f>
        <v>16</v>
      </c>
      <c r="U41" s="144">
        <f t="shared" si="1"/>
        <v>0</v>
      </c>
      <c r="V41" s="156" t="str">
        <f t="shared" si="51"/>
        <v>Miscanthus sinensis 'Kleine Silberspinne' - Ķīnas miskante šķ., konteinera izmērs - C2</v>
      </c>
      <c r="W41" s="144" t="str">
        <f t="shared" si="52"/>
        <v>gb.</v>
      </c>
      <c r="X41" s="166">
        <f t="shared" si="53"/>
        <v>16</v>
      </c>
    </row>
    <row r="42" spans="1:24" ht="38.25">
      <c r="A42" s="169"/>
      <c r="B42" s="170"/>
      <c r="C42" s="161" t="s">
        <v>94</v>
      </c>
      <c r="D42" s="162"/>
      <c r="E42" s="162"/>
      <c r="F42" s="163"/>
      <c r="G42" s="163"/>
      <c r="H42" s="163"/>
      <c r="I42" s="163"/>
      <c r="J42" s="163"/>
      <c r="K42" s="163"/>
      <c r="L42" s="163"/>
      <c r="M42" s="163"/>
      <c r="N42" s="163"/>
      <c r="O42" s="163"/>
      <c r="P42" s="163"/>
      <c r="Q42" s="194"/>
      <c r="T42" s="144">
        <f t="shared" si="54"/>
        <v>0</v>
      </c>
      <c r="U42" s="144">
        <f t="shared" ref="U42:U95" si="55">B42</f>
        <v>0</v>
      </c>
      <c r="V42" s="156" t="str">
        <f t="shared" si="51"/>
        <v>KOKA TERASES KONSTRUKCIJAS IZBŪVE, ATBILSTOŠI RASĒJUMAM TS-7.1</v>
      </c>
      <c r="W42" s="144">
        <f t="shared" si="52"/>
        <v>0</v>
      </c>
      <c r="X42" s="166">
        <f t="shared" si="53"/>
        <v>0</v>
      </c>
    </row>
    <row r="43" spans="1:24">
      <c r="A43" s="144">
        <v>17</v>
      </c>
      <c r="B43" s="166"/>
      <c r="C43" s="152" t="s">
        <v>394</v>
      </c>
      <c r="D43" s="111" t="s">
        <v>55</v>
      </c>
      <c r="E43" s="157">
        <v>74</v>
      </c>
      <c r="F43" s="23"/>
      <c r="G43" s="23"/>
      <c r="H43" s="23">
        <f t="shared" si="44"/>
        <v>0</v>
      </c>
      <c r="I43" s="23"/>
      <c r="J43" s="23"/>
      <c r="K43" s="24">
        <f t="shared" si="45"/>
        <v>0</v>
      </c>
      <c r="L43" s="24">
        <f t="shared" si="46"/>
        <v>0</v>
      </c>
      <c r="M43" s="24">
        <f t="shared" si="47"/>
        <v>0</v>
      </c>
      <c r="N43" s="24">
        <f t="shared" si="48"/>
        <v>0</v>
      </c>
      <c r="O43" s="24">
        <f t="shared" si="49"/>
        <v>0</v>
      </c>
      <c r="P43" s="24">
        <f t="shared" si="50"/>
        <v>0</v>
      </c>
      <c r="Q43" s="194"/>
      <c r="T43" s="144">
        <f t="shared" si="54"/>
        <v>17</v>
      </c>
      <c r="U43" s="144">
        <f t="shared" si="55"/>
        <v>0</v>
      </c>
      <c r="V43" s="156" t="str">
        <f t="shared" si="51"/>
        <v>Pamata sijas izbūve, 150x150 L=1800</v>
      </c>
      <c r="W43" s="144" t="str">
        <f t="shared" si="52"/>
        <v>gb.</v>
      </c>
      <c r="X43" s="166">
        <f t="shared" si="53"/>
        <v>74</v>
      </c>
    </row>
    <row r="44" spans="1:24">
      <c r="A44" s="144">
        <v>18</v>
      </c>
      <c r="B44" s="166"/>
      <c r="C44" s="151" t="s">
        <v>395</v>
      </c>
      <c r="D44" s="111" t="s">
        <v>55</v>
      </c>
      <c r="E44" s="157">
        <v>4</v>
      </c>
      <c r="F44" s="23"/>
      <c r="G44" s="23"/>
      <c r="H44" s="23">
        <f t="shared" si="44"/>
        <v>0</v>
      </c>
      <c r="I44" s="23"/>
      <c r="J44" s="23"/>
      <c r="K44" s="24">
        <f t="shared" si="45"/>
        <v>0</v>
      </c>
      <c r="L44" s="24">
        <f t="shared" si="46"/>
        <v>0</v>
      </c>
      <c r="M44" s="24">
        <f t="shared" si="47"/>
        <v>0</v>
      </c>
      <c r="N44" s="24">
        <f t="shared" si="48"/>
        <v>0</v>
      </c>
      <c r="O44" s="24">
        <f t="shared" si="49"/>
        <v>0</v>
      </c>
      <c r="P44" s="24">
        <f t="shared" si="50"/>
        <v>0</v>
      </c>
      <c r="Q44" s="194"/>
      <c r="T44" s="144">
        <f t="shared" si="54"/>
        <v>18</v>
      </c>
      <c r="U44" s="144">
        <f t="shared" si="55"/>
        <v>0</v>
      </c>
      <c r="V44" s="156" t="str">
        <f t="shared" si="51"/>
        <v>Pamata sijas izbūve, 150x150 L=1500</v>
      </c>
      <c r="W44" s="144" t="str">
        <f t="shared" si="52"/>
        <v>gb.</v>
      </c>
      <c r="X44" s="166">
        <f t="shared" si="53"/>
        <v>4</v>
      </c>
    </row>
    <row r="45" spans="1:24">
      <c r="A45" s="144">
        <v>19</v>
      </c>
      <c r="B45" s="166"/>
      <c r="C45" s="151" t="s">
        <v>396</v>
      </c>
      <c r="D45" s="111" t="s">
        <v>55</v>
      </c>
      <c r="E45" s="157">
        <v>6</v>
      </c>
      <c r="F45" s="23"/>
      <c r="G45" s="23"/>
      <c r="H45" s="23">
        <f t="shared" si="44"/>
        <v>0</v>
      </c>
      <c r="I45" s="23"/>
      <c r="J45" s="23"/>
      <c r="K45" s="24">
        <f t="shared" si="45"/>
        <v>0</v>
      </c>
      <c r="L45" s="24">
        <f t="shared" si="46"/>
        <v>0</v>
      </c>
      <c r="M45" s="24">
        <f t="shared" si="47"/>
        <v>0</v>
      </c>
      <c r="N45" s="24">
        <f t="shared" si="48"/>
        <v>0</v>
      </c>
      <c r="O45" s="24">
        <f t="shared" si="49"/>
        <v>0</v>
      </c>
      <c r="P45" s="24">
        <f t="shared" si="50"/>
        <v>0</v>
      </c>
      <c r="Q45" s="194"/>
      <c r="T45" s="144">
        <f t="shared" si="54"/>
        <v>19</v>
      </c>
      <c r="U45" s="144">
        <f t="shared" si="55"/>
        <v>0</v>
      </c>
      <c r="V45" s="156" t="str">
        <f t="shared" si="51"/>
        <v>Pamata sijas izbūve , 150x150, L=1400</v>
      </c>
      <c r="W45" s="144" t="str">
        <f t="shared" si="52"/>
        <v>gb.</v>
      </c>
      <c r="X45" s="166">
        <f t="shared" si="53"/>
        <v>6</v>
      </c>
    </row>
    <row r="46" spans="1:24">
      <c r="A46" s="144">
        <v>20</v>
      </c>
      <c r="B46" s="166"/>
      <c r="C46" s="151" t="s">
        <v>397</v>
      </c>
      <c r="D46" s="111" t="s">
        <v>72</v>
      </c>
      <c r="E46" s="157">
        <v>205</v>
      </c>
      <c r="F46" s="23"/>
      <c r="G46" s="23"/>
      <c r="H46" s="23">
        <f t="shared" si="44"/>
        <v>0</v>
      </c>
      <c r="I46" s="23"/>
      <c r="J46" s="23"/>
      <c r="K46" s="24">
        <f t="shared" si="45"/>
        <v>0</v>
      </c>
      <c r="L46" s="24">
        <f t="shared" si="46"/>
        <v>0</v>
      </c>
      <c r="M46" s="24">
        <f t="shared" si="47"/>
        <v>0</v>
      </c>
      <c r="N46" s="24">
        <f t="shared" si="48"/>
        <v>0</v>
      </c>
      <c r="O46" s="24">
        <f t="shared" si="49"/>
        <v>0</v>
      </c>
      <c r="P46" s="24">
        <f t="shared" si="50"/>
        <v>0</v>
      </c>
      <c r="Q46" s="194"/>
      <c r="T46" s="144">
        <f t="shared" si="54"/>
        <v>20</v>
      </c>
      <c r="U46" s="144">
        <f t="shared" si="55"/>
        <v>0</v>
      </c>
      <c r="V46" s="156" t="str">
        <f t="shared" si="51"/>
        <v>Klāja izveidošana  (terases tipa), 75x200</v>
      </c>
      <c r="W46" s="144" t="str">
        <f t="shared" si="52"/>
        <v>m²</v>
      </c>
      <c r="X46" s="166">
        <f t="shared" si="53"/>
        <v>205</v>
      </c>
    </row>
    <row r="47" spans="1:24">
      <c r="A47" s="144">
        <v>21</v>
      </c>
      <c r="B47" s="165"/>
      <c r="C47" s="151" t="s">
        <v>398</v>
      </c>
      <c r="D47" s="111" t="s">
        <v>55</v>
      </c>
      <c r="E47" s="157">
        <v>108</v>
      </c>
      <c r="F47" s="23"/>
      <c r="G47" s="23"/>
      <c r="H47" s="23">
        <f t="shared" si="44"/>
        <v>0</v>
      </c>
      <c r="I47" s="23"/>
      <c r="J47" s="23"/>
      <c r="K47" s="24">
        <f t="shared" si="45"/>
        <v>0</v>
      </c>
      <c r="L47" s="24">
        <f t="shared" si="46"/>
        <v>0</v>
      </c>
      <c r="M47" s="24">
        <f t="shared" si="47"/>
        <v>0</v>
      </c>
      <c r="N47" s="24">
        <f t="shared" si="48"/>
        <v>0</v>
      </c>
      <c r="O47" s="24">
        <f t="shared" si="49"/>
        <v>0</v>
      </c>
      <c r="P47" s="24">
        <f t="shared" si="50"/>
        <v>0</v>
      </c>
      <c r="Q47" s="194"/>
      <c r="T47" s="144">
        <f t="shared" si="54"/>
        <v>21</v>
      </c>
      <c r="U47" s="144">
        <f t="shared" si="55"/>
        <v>0</v>
      </c>
      <c r="V47" s="156" t="str">
        <f t="shared" si="51"/>
        <v>Stiprinājuma elementu  iebūve, skat. ras.</v>
      </c>
      <c r="W47" s="144" t="str">
        <f t="shared" si="52"/>
        <v>gb.</v>
      </c>
      <c r="X47" s="166">
        <f t="shared" si="53"/>
        <v>108</v>
      </c>
    </row>
    <row r="48" spans="1:24" ht="25.5">
      <c r="A48" s="144">
        <v>22</v>
      </c>
      <c r="B48" s="165"/>
      <c r="C48" s="151" t="s">
        <v>399</v>
      </c>
      <c r="D48" s="111" t="s">
        <v>58</v>
      </c>
      <c r="E48" s="157">
        <v>2.2000000000000002</v>
      </c>
      <c r="F48" s="23"/>
      <c r="G48" s="23"/>
      <c r="H48" s="23">
        <f t="shared" si="44"/>
        <v>0</v>
      </c>
      <c r="I48" s="23"/>
      <c r="J48" s="23"/>
      <c r="K48" s="24">
        <f t="shared" si="45"/>
        <v>0</v>
      </c>
      <c r="L48" s="24">
        <f t="shared" si="46"/>
        <v>0</v>
      </c>
      <c r="M48" s="24">
        <f t="shared" si="47"/>
        <v>0</v>
      </c>
      <c r="N48" s="24">
        <f t="shared" si="48"/>
        <v>0</v>
      </c>
      <c r="O48" s="24">
        <f t="shared" si="49"/>
        <v>0</v>
      </c>
      <c r="P48" s="24">
        <f t="shared" si="50"/>
        <v>0</v>
      </c>
      <c r="Q48" s="194"/>
      <c r="T48" s="144">
        <f t="shared" si="54"/>
        <v>22</v>
      </c>
      <c r="U48" s="144">
        <f t="shared" si="55"/>
        <v>0</v>
      </c>
      <c r="V48" s="156" t="str">
        <f t="shared" si="51"/>
        <v>Betonēšanas darbi, C 20/25, XC4, XD3, W10, F300</v>
      </c>
      <c r="W48" s="144" t="str">
        <f t="shared" si="52"/>
        <v>m3</v>
      </c>
      <c r="X48" s="166">
        <f t="shared" si="53"/>
        <v>2.2000000000000002</v>
      </c>
    </row>
    <row r="49" spans="1:24" ht="25.5">
      <c r="A49" s="169"/>
      <c r="B49" s="170"/>
      <c r="C49" s="164" t="s">
        <v>95</v>
      </c>
      <c r="D49" s="162"/>
      <c r="E49" s="162"/>
      <c r="F49" s="163"/>
      <c r="G49" s="163"/>
      <c r="H49" s="163"/>
      <c r="I49" s="163"/>
      <c r="J49" s="163"/>
      <c r="K49" s="163"/>
      <c r="L49" s="163"/>
      <c r="M49" s="163"/>
      <c r="N49" s="163"/>
      <c r="O49" s="163"/>
      <c r="P49" s="163"/>
      <c r="Q49" s="194"/>
      <c r="T49" s="144">
        <f t="shared" si="54"/>
        <v>0</v>
      </c>
      <c r="U49" s="144">
        <f t="shared" si="55"/>
        <v>0</v>
      </c>
      <c r="V49" s="156" t="str">
        <f t="shared" si="51"/>
        <v>KOKA KĀPŅU KONSTRUKCIJAS IZBŪVE, ATBILSTOŠI RASĒJUMAM TS-7.2</v>
      </c>
      <c r="W49" s="144">
        <f t="shared" si="52"/>
        <v>0</v>
      </c>
      <c r="X49" s="166">
        <f t="shared" si="53"/>
        <v>0</v>
      </c>
    </row>
    <row r="50" spans="1:24">
      <c r="A50" s="144">
        <v>23</v>
      </c>
      <c r="B50" s="165"/>
      <c r="C50" s="152" t="s">
        <v>353</v>
      </c>
      <c r="D50" s="111" t="s">
        <v>55</v>
      </c>
      <c r="E50" s="157">
        <v>8</v>
      </c>
      <c r="F50" s="23"/>
      <c r="G50" s="23"/>
      <c r="H50" s="23">
        <f t="shared" si="44"/>
        <v>0</v>
      </c>
      <c r="I50" s="23"/>
      <c r="J50" s="23"/>
      <c r="K50" s="24">
        <f t="shared" si="45"/>
        <v>0</v>
      </c>
      <c r="L50" s="24">
        <f t="shared" si="46"/>
        <v>0</v>
      </c>
      <c r="M50" s="24">
        <f t="shared" si="47"/>
        <v>0</v>
      </c>
      <c r="N50" s="24">
        <f t="shared" si="48"/>
        <v>0</v>
      </c>
      <c r="O50" s="24">
        <f t="shared" si="49"/>
        <v>0</v>
      </c>
      <c r="P50" s="24">
        <f t="shared" si="50"/>
        <v>0</v>
      </c>
      <c r="Q50" s="194"/>
      <c r="T50" s="144">
        <f t="shared" si="54"/>
        <v>23</v>
      </c>
      <c r="U50" s="144">
        <f t="shared" si="55"/>
        <v>0</v>
      </c>
      <c r="V50" s="156" t="str">
        <f t="shared" si="51"/>
        <v>Balsta staba iebūve, 150x150 L(vid)=2100</v>
      </c>
      <c r="W50" s="144" t="str">
        <f t="shared" si="52"/>
        <v>gb.</v>
      </c>
      <c r="X50" s="166">
        <f t="shared" si="53"/>
        <v>8</v>
      </c>
    </row>
    <row r="51" spans="1:24" ht="25.5">
      <c r="A51" s="144">
        <v>24</v>
      </c>
      <c r="B51" s="165"/>
      <c r="C51" s="151" t="s">
        <v>354</v>
      </c>
      <c r="D51" s="111" t="s">
        <v>55</v>
      </c>
      <c r="E51" s="157">
        <v>4</v>
      </c>
      <c r="F51" s="23"/>
      <c r="G51" s="23"/>
      <c r="H51" s="23">
        <f t="shared" si="44"/>
        <v>0</v>
      </c>
      <c r="I51" s="23"/>
      <c r="J51" s="23"/>
      <c r="K51" s="24">
        <f t="shared" si="45"/>
        <v>0</v>
      </c>
      <c r="L51" s="24">
        <f t="shared" si="46"/>
        <v>0</v>
      </c>
      <c r="M51" s="24">
        <f t="shared" si="47"/>
        <v>0</v>
      </c>
      <c r="N51" s="24">
        <f t="shared" si="48"/>
        <v>0</v>
      </c>
      <c r="O51" s="24">
        <f t="shared" si="49"/>
        <v>0</v>
      </c>
      <c r="P51" s="24">
        <f t="shared" si="50"/>
        <v>0</v>
      </c>
      <c r="Q51" s="194"/>
      <c r="T51" s="144">
        <f t="shared" si="54"/>
        <v>24</v>
      </c>
      <c r="U51" s="144">
        <f t="shared" si="55"/>
        <v>0</v>
      </c>
      <c r="V51" s="156" t="str">
        <f t="shared" si="51"/>
        <v>Balsta staba ar (ar margu)iebūve, 150x150 L(vid)=3500</v>
      </c>
      <c r="W51" s="144" t="str">
        <f t="shared" si="52"/>
        <v>gb.</v>
      </c>
      <c r="X51" s="166">
        <f t="shared" si="53"/>
        <v>4</v>
      </c>
    </row>
    <row r="52" spans="1:24">
      <c r="A52" s="144">
        <v>25</v>
      </c>
      <c r="B52" s="166"/>
      <c r="C52" s="152" t="s">
        <v>355</v>
      </c>
      <c r="D52" s="111" t="s">
        <v>55</v>
      </c>
      <c r="E52" s="157">
        <v>8</v>
      </c>
      <c r="F52" s="23"/>
      <c r="G52" s="23"/>
      <c r="H52" s="23">
        <f t="shared" si="44"/>
        <v>0</v>
      </c>
      <c r="I52" s="23"/>
      <c r="J52" s="23"/>
      <c r="K52" s="24">
        <f t="shared" si="45"/>
        <v>0</v>
      </c>
      <c r="L52" s="24">
        <f t="shared" si="46"/>
        <v>0</v>
      </c>
      <c r="M52" s="24">
        <f t="shared" si="47"/>
        <v>0</v>
      </c>
      <c r="N52" s="24">
        <f t="shared" si="48"/>
        <v>0</v>
      </c>
      <c r="O52" s="24">
        <f t="shared" si="49"/>
        <v>0</v>
      </c>
      <c r="P52" s="24">
        <f t="shared" si="50"/>
        <v>0</v>
      </c>
      <c r="Q52" s="194"/>
      <c r="T52" s="144">
        <f t="shared" si="54"/>
        <v>25</v>
      </c>
      <c r="U52" s="144">
        <f t="shared" si="55"/>
        <v>0</v>
      </c>
      <c r="V52" s="156" t="str">
        <f t="shared" si="51"/>
        <v>Šķērssijas iebūve, 100x250, L=3150</v>
      </c>
      <c r="W52" s="144" t="str">
        <f t="shared" si="52"/>
        <v>gb.</v>
      </c>
      <c r="X52" s="166">
        <f t="shared" si="53"/>
        <v>8</v>
      </c>
    </row>
    <row r="53" spans="1:24">
      <c r="A53" s="144">
        <v>26</v>
      </c>
      <c r="B53" s="165"/>
      <c r="C53" s="151" t="s">
        <v>356</v>
      </c>
      <c r="D53" s="111" t="s">
        <v>55</v>
      </c>
      <c r="E53" s="157">
        <v>5</v>
      </c>
      <c r="F53" s="23"/>
      <c r="G53" s="23"/>
      <c r="H53" s="23">
        <f t="shared" si="44"/>
        <v>0</v>
      </c>
      <c r="I53" s="23"/>
      <c r="J53" s="23"/>
      <c r="K53" s="24">
        <f t="shared" si="45"/>
        <v>0</v>
      </c>
      <c r="L53" s="24">
        <f t="shared" si="46"/>
        <v>0</v>
      </c>
      <c r="M53" s="24">
        <f t="shared" si="47"/>
        <v>0</v>
      </c>
      <c r="N53" s="24">
        <f t="shared" si="48"/>
        <v>0</v>
      </c>
      <c r="O53" s="24">
        <f t="shared" si="49"/>
        <v>0</v>
      </c>
      <c r="P53" s="24">
        <f t="shared" si="50"/>
        <v>0</v>
      </c>
      <c r="Q53" s="194"/>
      <c r="T53" s="144">
        <f t="shared" si="54"/>
        <v>26</v>
      </c>
      <c r="U53" s="144">
        <f t="shared" si="55"/>
        <v>0</v>
      </c>
      <c r="V53" s="156" t="str">
        <f t="shared" si="51"/>
        <v>Garensijas iebūve, 150x150 L=1750</v>
      </c>
      <c r="W53" s="144" t="str">
        <f t="shared" si="52"/>
        <v>gb.</v>
      </c>
      <c r="X53" s="166">
        <f t="shared" si="53"/>
        <v>5</v>
      </c>
    </row>
    <row r="54" spans="1:24">
      <c r="A54" s="144">
        <v>27</v>
      </c>
      <c r="B54" s="166"/>
      <c r="C54" s="151" t="s">
        <v>357</v>
      </c>
      <c r="D54" s="111" t="s">
        <v>55</v>
      </c>
      <c r="E54" s="157">
        <v>5</v>
      </c>
      <c r="F54" s="23"/>
      <c r="G54" s="23"/>
      <c r="H54" s="23">
        <f t="shared" si="44"/>
        <v>0</v>
      </c>
      <c r="I54" s="23"/>
      <c r="J54" s="23"/>
      <c r="K54" s="24">
        <f t="shared" si="45"/>
        <v>0</v>
      </c>
      <c r="L54" s="24">
        <f t="shared" si="46"/>
        <v>0</v>
      </c>
      <c r="M54" s="24">
        <f t="shared" si="47"/>
        <v>0</v>
      </c>
      <c r="N54" s="24">
        <f t="shared" si="48"/>
        <v>0</v>
      </c>
      <c r="O54" s="24">
        <f t="shared" si="49"/>
        <v>0</v>
      </c>
      <c r="P54" s="24">
        <f t="shared" si="50"/>
        <v>0</v>
      </c>
      <c r="Q54" s="194"/>
      <c r="T54" s="144">
        <f t="shared" si="54"/>
        <v>27</v>
      </c>
      <c r="U54" s="144">
        <f t="shared" si="55"/>
        <v>0</v>
      </c>
      <c r="V54" s="156" t="str">
        <f t="shared" si="51"/>
        <v>Garensijas iebūve, 150x150 L=1050</v>
      </c>
      <c r="W54" s="144" t="str">
        <f t="shared" si="52"/>
        <v>gb.</v>
      </c>
      <c r="X54" s="166">
        <f t="shared" si="53"/>
        <v>5</v>
      </c>
    </row>
    <row r="55" spans="1:24">
      <c r="A55" s="144">
        <v>28</v>
      </c>
      <c r="B55" s="165"/>
      <c r="C55" s="151" t="s">
        <v>358</v>
      </c>
      <c r="D55" s="111" t="s">
        <v>55</v>
      </c>
      <c r="E55" s="157">
        <v>5</v>
      </c>
      <c r="F55" s="23"/>
      <c r="G55" s="23"/>
      <c r="H55" s="23">
        <f t="shared" si="44"/>
        <v>0</v>
      </c>
      <c r="I55" s="23"/>
      <c r="J55" s="23"/>
      <c r="K55" s="24">
        <f t="shared" si="45"/>
        <v>0</v>
      </c>
      <c r="L55" s="24">
        <f t="shared" si="46"/>
        <v>0</v>
      </c>
      <c r="M55" s="24">
        <f t="shared" si="47"/>
        <v>0</v>
      </c>
      <c r="N55" s="24">
        <f t="shared" si="48"/>
        <v>0</v>
      </c>
      <c r="O55" s="24">
        <f t="shared" si="49"/>
        <v>0</v>
      </c>
      <c r="P55" s="24">
        <f t="shared" si="50"/>
        <v>0</v>
      </c>
      <c r="Q55" s="194"/>
      <c r="T55" s="144">
        <f t="shared" si="54"/>
        <v>28</v>
      </c>
      <c r="U55" s="144">
        <f t="shared" si="55"/>
        <v>0</v>
      </c>
      <c r="V55" s="156" t="str">
        <f t="shared" si="51"/>
        <v>Garensijas iebūve, 150x150 L=2250</v>
      </c>
      <c r="W55" s="144" t="str">
        <f t="shared" si="52"/>
        <v>gb.</v>
      </c>
      <c r="X55" s="166">
        <f t="shared" si="53"/>
        <v>5</v>
      </c>
    </row>
    <row r="56" spans="1:24">
      <c r="A56" s="144">
        <v>29</v>
      </c>
      <c r="B56" s="165"/>
      <c r="C56" s="151" t="s">
        <v>359</v>
      </c>
      <c r="D56" s="111" t="s">
        <v>55</v>
      </c>
      <c r="E56" s="157">
        <v>40</v>
      </c>
      <c r="F56" s="23"/>
      <c r="G56" s="23"/>
      <c r="H56" s="23">
        <f t="shared" si="44"/>
        <v>0</v>
      </c>
      <c r="I56" s="23"/>
      <c r="J56" s="23"/>
      <c r="K56" s="24">
        <f t="shared" si="45"/>
        <v>0</v>
      </c>
      <c r="L56" s="24">
        <f t="shared" si="46"/>
        <v>0</v>
      </c>
      <c r="M56" s="24">
        <f t="shared" si="47"/>
        <v>0</v>
      </c>
      <c r="N56" s="24">
        <f t="shared" si="48"/>
        <v>0</v>
      </c>
      <c r="O56" s="24">
        <f t="shared" si="49"/>
        <v>0</v>
      </c>
      <c r="P56" s="24">
        <f t="shared" si="50"/>
        <v>0</v>
      </c>
      <c r="Q56" s="194"/>
      <c r="T56" s="144">
        <f t="shared" si="54"/>
        <v>29</v>
      </c>
      <c r="U56" s="144">
        <f t="shared" si="55"/>
        <v>0</v>
      </c>
      <c r="V56" s="156" t="str">
        <f t="shared" si="51"/>
        <v>Atbalsta elementu iebūve, skat. ras.</v>
      </c>
      <c r="W56" s="144" t="str">
        <f t="shared" si="52"/>
        <v>gb.</v>
      </c>
      <c r="X56" s="166">
        <f t="shared" si="53"/>
        <v>40</v>
      </c>
    </row>
    <row r="57" spans="1:24" ht="25.5">
      <c r="A57" s="144">
        <v>30</v>
      </c>
      <c r="B57" s="165"/>
      <c r="C57" s="151" t="s">
        <v>360</v>
      </c>
      <c r="D57" s="111" t="s">
        <v>55</v>
      </c>
      <c r="E57" s="157">
        <v>16</v>
      </c>
      <c r="F57" s="23"/>
      <c r="G57" s="23"/>
      <c r="H57" s="23">
        <f t="shared" si="44"/>
        <v>0</v>
      </c>
      <c r="I57" s="23"/>
      <c r="J57" s="23"/>
      <c r="K57" s="24">
        <f t="shared" si="45"/>
        <v>0</v>
      </c>
      <c r="L57" s="24">
        <f t="shared" si="46"/>
        <v>0</v>
      </c>
      <c r="M57" s="24">
        <f t="shared" si="47"/>
        <v>0</v>
      </c>
      <c r="N57" s="24">
        <f t="shared" si="48"/>
        <v>0</v>
      </c>
      <c r="O57" s="24">
        <f t="shared" si="49"/>
        <v>0</v>
      </c>
      <c r="P57" s="24">
        <f t="shared" si="50"/>
        <v>0</v>
      </c>
      <c r="Q57" s="194"/>
      <c r="T57" s="144">
        <f t="shared" si="54"/>
        <v>30</v>
      </c>
      <c r="U57" s="144">
        <f t="shared" si="55"/>
        <v>0</v>
      </c>
      <c r="V57" s="156" t="str">
        <f t="shared" si="51"/>
        <v>Dēļu pakāpienu izbūve (terases tipa), 75x150 L=3000</v>
      </c>
      <c r="W57" s="144" t="str">
        <f t="shared" si="52"/>
        <v>gb.</v>
      </c>
      <c r="X57" s="166">
        <f t="shared" si="53"/>
        <v>16</v>
      </c>
    </row>
    <row r="58" spans="1:24" ht="25.5">
      <c r="A58" s="144">
        <v>31</v>
      </c>
      <c r="B58" s="165"/>
      <c r="C58" s="151" t="s">
        <v>361</v>
      </c>
      <c r="D58" s="111" t="s">
        <v>55</v>
      </c>
      <c r="E58" s="157">
        <v>11</v>
      </c>
      <c r="F58" s="23"/>
      <c r="G58" s="23"/>
      <c r="H58" s="23">
        <f t="shared" si="44"/>
        <v>0</v>
      </c>
      <c r="I58" s="23"/>
      <c r="J58" s="23"/>
      <c r="K58" s="24">
        <f t="shared" si="45"/>
        <v>0</v>
      </c>
      <c r="L58" s="24">
        <f t="shared" si="46"/>
        <v>0</v>
      </c>
      <c r="M58" s="24">
        <f t="shared" si="47"/>
        <v>0</v>
      </c>
      <c r="N58" s="24">
        <f t="shared" si="48"/>
        <v>0</v>
      </c>
      <c r="O58" s="24">
        <f t="shared" si="49"/>
        <v>0</v>
      </c>
      <c r="P58" s="24">
        <f t="shared" si="50"/>
        <v>0</v>
      </c>
      <c r="Q58" s="194"/>
      <c r="T58" s="144">
        <f t="shared" si="54"/>
        <v>31</v>
      </c>
      <c r="U58" s="144">
        <f t="shared" si="55"/>
        <v>0</v>
      </c>
      <c r="V58" s="156" t="str">
        <f t="shared" si="51"/>
        <v>Dēļu platformas izbūve (terases tipa), 75x200 L=3000</v>
      </c>
      <c r="W58" s="144" t="str">
        <f t="shared" si="52"/>
        <v>gb.</v>
      </c>
      <c r="X58" s="166">
        <f t="shared" si="53"/>
        <v>11</v>
      </c>
    </row>
    <row r="59" spans="1:24">
      <c r="A59" s="144">
        <v>32</v>
      </c>
      <c r="B59" s="165"/>
      <c r="C59" s="151" t="s">
        <v>362</v>
      </c>
      <c r="D59" s="111" t="s">
        <v>55</v>
      </c>
      <c r="E59" s="157">
        <v>1</v>
      </c>
      <c r="F59" s="23"/>
      <c r="G59" s="23"/>
      <c r="H59" s="23">
        <f t="shared" si="44"/>
        <v>0</v>
      </c>
      <c r="I59" s="23"/>
      <c r="J59" s="23"/>
      <c r="K59" s="24">
        <f t="shared" si="45"/>
        <v>0</v>
      </c>
      <c r="L59" s="24">
        <f t="shared" si="46"/>
        <v>0</v>
      </c>
      <c r="M59" s="24">
        <f t="shared" si="47"/>
        <v>0</v>
      </c>
      <c r="N59" s="24">
        <f t="shared" si="48"/>
        <v>0</v>
      </c>
      <c r="O59" s="24">
        <f t="shared" si="49"/>
        <v>0</v>
      </c>
      <c r="P59" s="24">
        <f t="shared" si="50"/>
        <v>0</v>
      </c>
      <c r="Q59" s="194"/>
      <c r="T59" s="144">
        <f t="shared" si="54"/>
        <v>32</v>
      </c>
      <c r="U59" s="144">
        <f t="shared" si="55"/>
        <v>0</v>
      </c>
      <c r="V59" s="156" t="str">
        <f t="shared" si="51"/>
        <v>Margu iebūve, skat.ras.</v>
      </c>
      <c r="W59" s="144" t="str">
        <f t="shared" si="52"/>
        <v>gb.</v>
      </c>
      <c r="X59" s="166">
        <f t="shared" si="53"/>
        <v>1</v>
      </c>
    </row>
    <row r="60" spans="1:24">
      <c r="A60" s="144">
        <v>33</v>
      </c>
      <c r="B60" s="165"/>
      <c r="C60" s="152" t="s">
        <v>363</v>
      </c>
      <c r="D60" s="111" t="s">
        <v>55</v>
      </c>
      <c r="E60" s="157">
        <v>2</v>
      </c>
      <c r="F60" s="23"/>
      <c r="G60" s="23"/>
      <c r="H60" s="23">
        <f t="shared" si="44"/>
        <v>0</v>
      </c>
      <c r="I60" s="23"/>
      <c r="J60" s="23"/>
      <c r="K60" s="24">
        <f t="shared" si="45"/>
        <v>0</v>
      </c>
      <c r="L60" s="24">
        <f t="shared" si="46"/>
        <v>0</v>
      </c>
      <c r="M60" s="24">
        <f t="shared" si="47"/>
        <v>0</v>
      </c>
      <c r="N60" s="24">
        <f t="shared" si="48"/>
        <v>0</v>
      </c>
      <c r="O60" s="24">
        <f t="shared" si="49"/>
        <v>0</v>
      </c>
      <c r="P60" s="24">
        <f t="shared" si="50"/>
        <v>0</v>
      </c>
      <c r="Q60" s="194"/>
      <c r="T60" s="144">
        <f t="shared" si="54"/>
        <v>33</v>
      </c>
      <c r="U60" s="144">
        <f t="shared" si="55"/>
        <v>0</v>
      </c>
      <c r="V60" s="156" t="str">
        <f t="shared" si="51"/>
        <v>Margu aizpildījuma izveidošana, 60x60 L=5040</v>
      </c>
      <c r="W60" s="144" t="str">
        <f t="shared" si="52"/>
        <v>gb.</v>
      </c>
      <c r="X60" s="166">
        <f t="shared" si="53"/>
        <v>2</v>
      </c>
    </row>
    <row r="61" spans="1:24" ht="38.25">
      <c r="A61" s="169"/>
      <c r="B61" s="169"/>
      <c r="C61" s="161" t="s">
        <v>96</v>
      </c>
      <c r="D61" s="162"/>
      <c r="E61" s="162"/>
      <c r="F61" s="163"/>
      <c r="G61" s="163"/>
      <c r="H61" s="163"/>
      <c r="I61" s="163"/>
      <c r="J61" s="163"/>
      <c r="K61" s="163"/>
      <c r="L61" s="163"/>
      <c r="M61" s="163"/>
      <c r="N61" s="163"/>
      <c r="O61" s="163"/>
      <c r="P61" s="163"/>
      <c r="Q61" s="194"/>
      <c r="T61" s="144">
        <f t="shared" si="54"/>
        <v>0</v>
      </c>
      <c r="U61" s="144">
        <f t="shared" si="55"/>
        <v>0</v>
      </c>
      <c r="V61" s="156" t="str">
        <f t="shared" si="51"/>
        <v>KOKA LAIPAS NR.1 KONSTRUKCIJAS IZBŪVE, ATBILSTOŠI RASĒJUMAM TS-7.3</v>
      </c>
      <c r="W61" s="144">
        <f t="shared" si="52"/>
        <v>0</v>
      </c>
      <c r="X61" s="166">
        <f t="shared" si="53"/>
        <v>0</v>
      </c>
    </row>
    <row r="62" spans="1:24">
      <c r="A62" s="144">
        <v>34</v>
      </c>
      <c r="B62" s="165"/>
      <c r="C62" s="151" t="s">
        <v>364</v>
      </c>
      <c r="D62" s="111" t="s">
        <v>55</v>
      </c>
      <c r="E62" s="157">
        <v>26</v>
      </c>
      <c r="F62" s="23"/>
      <c r="G62" s="23"/>
      <c r="H62" s="23">
        <f t="shared" si="44"/>
        <v>0</v>
      </c>
      <c r="I62" s="23"/>
      <c r="J62" s="23"/>
      <c r="K62" s="24">
        <f t="shared" si="45"/>
        <v>0</v>
      </c>
      <c r="L62" s="24">
        <f t="shared" si="46"/>
        <v>0</v>
      </c>
      <c r="M62" s="24">
        <f t="shared" si="47"/>
        <v>0</v>
      </c>
      <c r="N62" s="24">
        <f t="shared" si="48"/>
        <v>0</v>
      </c>
      <c r="O62" s="24">
        <f t="shared" si="49"/>
        <v>0</v>
      </c>
      <c r="P62" s="24">
        <f t="shared" si="50"/>
        <v>0</v>
      </c>
      <c r="Q62" s="194"/>
      <c r="T62" s="144">
        <f t="shared" si="54"/>
        <v>34</v>
      </c>
      <c r="U62" s="144">
        <f t="shared" si="55"/>
        <v>0</v>
      </c>
      <c r="V62" s="156" t="str">
        <f t="shared" si="51"/>
        <v>Balsta izbūve 150x150 L(vid)=4500</v>
      </c>
      <c r="W62" s="144" t="str">
        <f t="shared" si="52"/>
        <v>gb.</v>
      </c>
      <c r="X62" s="166">
        <f t="shared" si="53"/>
        <v>26</v>
      </c>
    </row>
    <row r="63" spans="1:24">
      <c r="A63" s="144">
        <v>35</v>
      </c>
      <c r="B63" s="165"/>
      <c r="C63" s="152" t="s">
        <v>365</v>
      </c>
      <c r="D63" s="111" t="s">
        <v>55</v>
      </c>
      <c r="E63" s="157">
        <v>16</v>
      </c>
      <c r="F63" s="23"/>
      <c r="G63" s="23"/>
      <c r="H63" s="23">
        <f t="shared" ref="H63:H81" si="56">ROUND(F63*G63,2)</f>
        <v>0</v>
      </c>
      <c r="I63" s="23"/>
      <c r="J63" s="23"/>
      <c r="K63" s="24">
        <f t="shared" ref="K63:K81" si="57">H63+I63+J63</f>
        <v>0</v>
      </c>
      <c r="L63" s="24">
        <f t="shared" ref="L63:L81" si="58">ROUND(E63*F63,2)</f>
        <v>0</v>
      </c>
      <c r="M63" s="24">
        <f t="shared" ref="M63:M81" si="59">ROUND(E63*H63,2)</f>
        <v>0</v>
      </c>
      <c r="N63" s="24">
        <f t="shared" ref="N63:N81" si="60">ROUND(E63*I63,2)</f>
        <v>0</v>
      </c>
      <c r="O63" s="24">
        <f t="shared" ref="O63:O81" si="61">ROUND(E63*J63,2)</f>
        <v>0</v>
      </c>
      <c r="P63" s="24">
        <f t="shared" ref="P63:P81" si="62">M63+N63+O63</f>
        <v>0</v>
      </c>
      <c r="Q63" s="194"/>
      <c r="T63" s="144">
        <f t="shared" si="54"/>
        <v>35</v>
      </c>
      <c r="U63" s="144">
        <f t="shared" si="55"/>
        <v>0</v>
      </c>
      <c r="V63" s="156" t="str">
        <f t="shared" ref="V63:V81" si="63">C63</f>
        <v>Balsta izbūve, 150x150 L(vid)=3200</v>
      </c>
      <c r="W63" s="144" t="str">
        <f t="shared" ref="W63:W81" si="64">D63</f>
        <v>gb.</v>
      </c>
      <c r="X63" s="166">
        <f t="shared" ref="X63:X81" si="65">E63</f>
        <v>16</v>
      </c>
    </row>
    <row r="64" spans="1:24">
      <c r="A64" s="144">
        <v>36</v>
      </c>
      <c r="B64" s="165"/>
      <c r="C64" s="152" t="s">
        <v>366</v>
      </c>
      <c r="D64" s="111" t="s">
        <v>55</v>
      </c>
      <c r="E64" s="157">
        <v>11</v>
      </c>
      <c r="F64" s="23"/>
      <c r="G64" s="23"/>
      <c r="H64" s="23">
        <f t="shared" si="56"/>
        <v>0</v>
      </c>
      <c r="I64" s="23"/>
      <c r="J64" s="23"/>
      <c r="K64" s="24">
        <f t="shared" si="57"/>
        <v>0</v>
      </c>
      <c r="L64" s="24">
        <f t="shared" si="58"/>
        <v>0</v>
      </c>
      <c r="M64" s="24">
        <f t="shared" si="59"/>
        <v>0</v>
      </c>
      <c r="N64" s="24">
        <f t="shared" si="60"/>
        <v>0</v>
      </c>
      <c r="O64" s="24">
        <f t="shared" si="61"/>
        <v>0</v>
      </c>
      <c r="P64" s="24">
        <f t="shared" si="62"/>
        <v>0</v>
      </c>
      <c r="Q64" s="194"/>
      <c r="T64" s="144">
        <f t="shared" ref="T64:T81" si="66">A64</f>
        <v>36</v>
      </c>
      <c r="U64" s="144">
        <f t="shared" si="55"/>
        <v>0</v>
      </c>
      <c r="V64" s="156" t="str">
        <f t="shared" si="63"/>
        <v>Šķērssijas iebūve, 100x300x2300</v>
      </c>
      <c r="W64" s="144" t="str">
        <f t="shared" si="64"/>
        <v>gb.</v>
      </c>
      <c r="X64" s="166">
        <f t="shared" si="65"/>
        <v>11</v>
      </c>
    </row>
    <row r="65" spans="1:24">
      <c r="A65" s="144">
        <v>37</v>
      </c>
      <c r="B65" s="165"/>
      <c r="C65" s="152" t="s">
        <v>367</v>
      </c>
      <c r="D65" s="111" t="s">
        <v>55</v>
      </c>
      <c r="E65" s="157">
        <v>18</v>
      </c>
      <c r="F65" s="23"/>
      <c r="G65" s="23"/>
      <c r="H65" s="23">
        <f t="shared" si="56"/>
        <v>0</v>
      </c>
      <c r="I65" s="23"/>
      <c r="J65" s="23"/>
      <c r="K65" s="24">
        <f t="shared" si="57"/>
        <v>0</v>
      </c>
      <c r="L65" s="24">
        <f t="shared" si="58"/>
        <v>0</v>
      </c>
      <c r="M65" s="24">
        <f t="shared" si="59"/>
        <v>0</v>
      </c>
      <c r="N65" s="24">
        <f t="shared" si="60"/>
        <v>0</v>
      </c>
      <c r="O65" s="24">
        <f t="shared" si="61"/>
        <v>0</v>
      </c>
      <c r="P65" s="24">
        <f t="shared" si="62"/>
        <v>0</v>
      </c>
      <c r="Q65" s="194"/>
      <c r="T65" s="144">
        <f t="shared" si="66"/>
        <v>37</v>
      </c>
      <c r="U65" s="144">
        <f t="shared" si="55"/>
        <v>0</v>
      </c>
      <c r="V65" s="156" t="str">
        <f t="shared" si="63"/>
        <v>Šķērssijas iebūve, 100x300x1150</v>
      </c>
      <c r="W65" s="144" t="str">
        <f t="shared" si="64"/>
        <v>gb.</v>
      </c>
      <c r="X65" s="166">
        <f t="shared" si="65"/>
        <v>18</v>
      </c>
    </row>
    <row r="66" spans="1:24">
      <c r="A66" s="144">
        <v>38</v>
      </c>
      <c r="B66" s="166"/>
      <c r="C66" s="151" t="s">
        <v>368</v>
      </c>
      <c r="D66" s="111" t="s">
        <v>55</v>
      </c>
      <c r="E66" s="157">
        <v>7</v>
      </c>
      <c r="F66" s="23"/>
      <c r="G66" s="23"/>
      <c r="H66" s="23">
        <f t="shared" si="56"/>
        <v>0</v>
      </c>
      <c r="I66" s="23"/>
      <c r="J66" s="23"/>
      <c r="K66" s="24">
        <f t="shared" si="57"/>
        <v>0</v>
      </c>
      <c r="L66" s="24">
        <f t="shared" si="58"/>
        <v>0</v>
      </c>
      <c r="M66" s="24">
        <f t="shared" si="59"/>
        <v>0</v>
      </c>
      <c r="N66" s="24">
        <f t="shared" si="60"/>
        <v>0</v>
      </c>
      <c r="O66" s="24">
        <f t="shared" si="61"/>
        <v>0</v>
      </c>
      <c r="P66" s="24">
        <f t="shared" si="62"/>
        <v>0</v>
      </c>
      <c r="Q66" s="194"/>
      <c r="T66" s="144">
        <f t="shared" si="66"/>
        <v>38</v>
      </c>
      <c r="U66" s="144">
        <f t="shared" ref="U66:U81" si="67">B66</f>
        <v>0</v>
      </c>
      <c r="V66" s="156" t="str">
        <f t="shared" si="63"/>
        <v>Šķērssijas iebūve, 100x300x3150</v>
      </c>
      <c r="W66" s="144" t="str">
        <f t="shared" si="64"/>
        <v>gb.</v>
      </c>
      <c r="X66" s="166">
        <f t="shared" si="65"/>
        <v>7</v>
      </c>
    </row>
    <row r="67" spans="1:24">
      <c r="A67" s="144">
        <v>39</v>
      </c>
      <c r="B67" s="166"/>
      <c r="C67" s="152" t="s">
        <v>369</v>
      </c>
      <c r="D67" s="111" t="s">
        <v>55</v>
      </c>
      <c r="E67" s="157">
        <v>6</v>
      </c>
      <c r="F67" s="23"/>
      <c r="G67" s="23"/>
      <c r="H67" s="23">
        <f t="shared" si="56"/>
        <v>0</v>
      </c>
      <c r="I67" s="23"/>
      <c r="J67" s="23"/>
      <c r="K67" s="24">
        <f t="shared" si="57"/>
        <v>0</v>
      </c>
      <c r="L67" s="24">
        <f t="shared" si="58"/>
        <v>0</v>
      </c>
      <c r="M67" s="24">
        <f t="shared" si="59"/>
        <v>0</v>
      </c>
      <c r="N67" s="24">
        <f t="shared" si="60"/>
        <v>0</v>
      </c>
      <c r="O67" s="24">
        <f t="shared" si="61"/>
        <v>0</v>
      </c>
      <c r="P67" s="24">
        <f t="shared" si="62"/>
        <v>0</v>
      </c>
      <c r="Q67" s="194"/>
      <c r="T67" s="144">
        <f t="shared" si="66"/>
        <v>39</v>
      </c>
      <c r="U67" s="144">
        <f t="shared" si="67"/>
        <v>0</v>
      </c>
      <c r="V67" s="156" t="str">
        <f t="shared" si="63"/>
        <v>Šķērssijas iebūve, 100x300x8300</v>
      </c>
      <c r="W67" s="144" t="str">
        <f t="shared" si="64"/>
        <v>gb.</v>
      </c>
      <c r="X67" s="166">
        <f t="shared" si="65"/>
        <v>6</v>
      </c>
    </row>
    <row r="68" spans="1:24">
      <c r="A68" s="144">
        <v>40</v>
      </c>
      <c r="B68" s="166"/>
      <c r="C68" s="151" t="s">
        <v>370</v>
      </c>
      <c r="D68" s="111" t="s">
        <v>55</v>
      </c>
      <c r="E68" s="157">
        <v>72</v>
      </c>
      <c r="F68" s="23"/>
      <c r="G68" s="23"/>
      <c r="H68" s="23">
        <f t="shared" si="56"/>
        <v>0</v>
      </c>
      <c r="I68" s="23"/>
      <c r="J68" s="23"/>
      <c r="K68" s="24">
        <f t="shared" si="57"/>
        <v>0</v>
      </c>
      <c r="L68" s="24">
        <f t="shared" si="58"/>
        <v>0</v>
      </c>
      <c r="M68" s="24">
        <f t="shared" si="59"/>
        <v>0</v>
      </c>
      <c r="N68" s="24">
        <f t="shared" si="60"/>
        <v>0</v>
      </c>
      <c r="O68" s="24">
        <f t="shared" si="61"/>
        <v>0</v>
      </c>
      <c r="P68" s="24">
        <f t="shared" si="62"/>
        <v>0</v>
      </c>
      <c r="Q68" s="194"/>
      <c r="T68" s="144">
        <f t="shared" si="66"/>
        <v>40</v>
      </c>
      <c r="U68" s="144">
        <f t="shared" si="67"/>
        <v>0</v>
      </c>
      <c r="V68" s="156" t="str">
        <f t="shared" si="63"/>
        <v>Garensijas iebūve, 150x150x3000</v>
      </c>
      <c r="W68" s="144" t="str">
        <f t="shared" si="64"/>
        <v>gb.</v>
      </c>
      <c r="X68" s="166">
        <f t="shared" si="65"/>
        <v>72</v>
      </c>
    </row>
    <row r="69" spans="1:24">
      <c r="A69" s="144">
        <v>41</v>
      </c>
      <c r="B69" s="166"/>
      <c r="C69" s="151" t="s">
        <v>371</v>
      </c>
      <c r="D69" s="111" t="s">
        <v>72</v>
      </c>
      <c r="E69" s="157">
        <v>145</v>
      </c>
      <c r="F69" s="23"/>
      <c r="G69" s="23"/>
      <c r="H69" s="23">
        <f t="shared" si="56"/>
        <v>0</v>
      </c>
      <c r="I69" s="23"/>
      <c r="J69" s="23"/>
      <c r="K69" s="24">
        <f t="shared" si="57"/>
        <v>0</v>
      </c>
      <c r="L69" s="24">
        <f t="shared" si="58"/>
        <v>0</v>
      </c>
      <c r="M69" s="24">
        <f t="shared" si="59"/>
        <v>0</v>
      </c>
      <c r="N69" s="24">
        <f t="shared" si="60"/>
        <v>0</v>
      </c>
      <c r="O69" s="24">
        <f t="shared" si="61"/>
        <v>0</v>
      </c>
      <c r="P69" s="24">
        <f t="shared" si="62"/>
        <v>0</v>
      </c>
      <c r="Q69" s="194"/>
      <c r="T69" s="144">
        <f t="shared" si="66"/>
        <v>41</v>
      </c>
      <c r="U69" s="144">
        <f t="shared" si="67"/>
        <v>0</v>
      </c>
      <c r="V69" s="156" t="str">
        <f t="shared" si="63"/>
        <v>Klāja izbūve (terases tipa), 75x200</v>
      </c>
      <c r="W69" s="144" t="str">
        <f t="shared" si="64"/>
        <v>m²</v>
      </c>
      <c r="X69" s="166">
        <f t="shared" si="65"/>
        <v>145</v>
      </c>
    </row>
    <row r="70" spans="1:24">
      <c r="A70" s="144">
        <v>42</v>
      </c>
      <c r="B70" s="166"/>
      <c r="C70" s="151" t="s">
        <v>372</v>
      </c>
      <c r="D70" s="111" t="s">
        <v>55</v>
      </c>
      <c r="E70" s="157">
        <v>26</v>
      </c>
      <c r="F70" s="23"/>
      <c r="G70" s="23"/>
      <c r="H70" s="23">
        <f t="shared" si="56"/>
        <v>0</v>
      </c>
      <c r="I70" s="23"/>
      <c r="J70" s="23"/>
      <c r="K70" s="24">
        <f t="shared" si="57"/>
        <v>0</v>
      </c>
      <c r="L70" s="24">
        <f t="shared" si="58"/>
        <v>0</v>
      </c>
      <c r="M70" s="24">
        <f t="shared" si="59"/>
        <v>0</v>
      </c>
      <c r="N70" s="24">
        <f t="shared" si="60"/>
        <v>0</v>
      </c>
      <c r="O70" s="24">
        <f t="shared" si="61"/>
        <v>0</v>
      </c>
      <c r="P70" s="24">
        <f t="shared" si="62"/>
        <v>0</v>
      </c>
      <c r="Q70" s="194"/>
      <c r="T70" s="144">
        <f t="shared" si="66"/>
        <v>42</v>
      </c>
      <c r="U70" s="144">
        <f t="shared" si="67"/>
        <v>0</v>
      </c>
      <c r="V70" s="156" t="str">
        <f t="shared" si="63"/>
        <v>Margas iebūve, skat ras. L=3000</v>
      </c>
      <c r="W70" s="144" t="str">
        <f t="shared" si="64"/>
        <v>gb.</v>
      </c>
      <c r="X70" s="166">
        <f t="shared" si="65"/>
        <v>26</v>
      </c>
    </row>
    <row r="71" spans="1:24">
      <c r="A71" s="144">
        <v>43</v>
      </c>
      <c r="B71" s="165"/>
      <c r="C71" s="151" t="s">
        <v>373</v>
      </c>
      <c r="D71" s="111" t="s">
        <v>55</v>
      </c>
      <c r="E71" s="157">
        <v>43</v>
      </c>
      <c r="F71" s="23"/>
      <c r="G71" s="23"/>
      <c r="H71" s="23">
        <f t="shared" si="56"/>
        <v>0</v>
      </c>
      <c r="I71" s="23"/>
      <c r="J71" s="23"/>
      <c r="K71" s="24">
        <f t="shared" si="57"/>
        <v>0</v>
      </c>
      <c r="L71" s="24">
        <f t="shared" si="58"/>
        <v>0</v>
      </c>
      <c r="M71" s="24">
        <f t="shared" si="59"/>
        <v>0</v>
      </c>
      <c r="N71" s="24">
        <f t="shared" si="60"/>
        <v>0</v>
      </c>
      <c r="O71" s="24">
        <f t="shared" si="61"/>
        <v>0</v>
      </c>
      <c r="P71" s="24">
        <f t="shared" si="62"/>
        <v>0</v>
      </c>
      <c r="Q71" s="194"/>
      <c r="T71" s="144">
        <f t="shared" si="66"/>
        <v>43</v>
      </c>
      <c r="U71" s="144">
        <f t="shared" si="67"/>
        <v>0</v>
      </c>
      <c r="V71" s="156" t="str">
        <f t="shared" si="63"/>
        <v>Margas aizpildījuma iestrāde, 60x60x3000</v>
      </c>
      <c r="W71" s="144" t="str">
        <f t="shared" si="64"/>
        <v>gb.</v>
      </c>
      <c r="X71" s="166">
        <f t="shared" si="65"/>
        <v>43</v>
      </c>
    </row>
    <row r="72" spans="1:24">
      <c r="A72" s="144">
        <v>44</v>
      </c>
      <c r="B72" s="165"/>
      <c r="C72" s="152" t="s">
        <v>374</v>
      </c>
      <c r="D72" s="111" t="s">
        <v>55</v>
      </c>
      <c r="E72" s="157">
        <v>62</v>
      </c>
      <c r="F72" s="23"/>
      <c r="G72" s="23"/>
      <c r="H72" s="23">
        <f t="shared" si="56"/>
        <v>0</v>
      </c>
      <c r="I72" s="23"/>
      <c r="J72" s="23"/>
      <c r="K72" s="24">
        <f t="shared" si="57"/>
        <v>0</v>
      </c>
      <c r="L72" s="24">
        <f t="shared" si="58"/>
        <v>0</v>
      </c>
      <c r="M72" s="24">
        <f t="shared" si="59"/>
        <v>0</v>
      </c>
      <c r="N72" s="24">
        <f t="shared" si="60"/>
        <v>0</v>
      </c>
      <c r="O72" s="24">
        <f t="shared" si="61"/>
        <v>0</v>
      </c>
      <c r="P72" s="24">
        <f t="shared" si="62"/>
        <v>0</v>
      </c>
      <c r="Q72" s="194"/>
      <c r="T72" s="144">
        <f t="shared" si="66"/>
        <v>44</v>
      </c>
      <c r="U72" s="144">
        <f t="shared" si="67"/>
        <v>0</v>
      </c>
      <c r="V72" s="156" t="str">
        <f t="shared" si="63"/>
        <v>Garenvirziena šķērssaites iebūve, 50x100x3320</v>
      </c>
      <c r="W72" s="144" t="str">
        <f t="shared" si="64"/>
        <v>gb.</v>
      </c>
      <c r="X72" s="166">
        <f t="shared" si="65"/>
        <v>62</v>
      </c>
    </row>
    <row r="73" spans="1:24">
      <c r="A73" s="144">
        <v>45</v>
      </c>
      <c r="B73" s="165"/>
      <c r="C73" s="151" t="s">
        <v>375</v>
      </c>
      <c r="D73" s="111" t="s">
        <v>55</v>
      </c>
      <c r="E73" s="157">
        <v>52</v>
      </c>
      <c r="F73" s="23"/>
      <c r="G73" s="23"/>
      <c r="H73" s="23">
        <f t="shared" si="56"/>
        <v>0</v>
      </c>
      <c r="I73" s="23"/>
      <c r="J73" s="23"/>
      <c r="K73" s="24">
        <f t="shared" si="57"/>
        <v>0</v>
      </c>
      <c r="L73" s="24">
        <f t="shared" si="58"/>
        <v>0</v>
      </c>
      <c r="M73" s="24">
        <f t="shared" si="59"/>
        <v>0</v>
      </c>
      <c r="N73" s="24">
        <f t="shared" si="60"/>
        <v>0</v>
      </c>
      <c r="O73" s="24">
        <f t="shared" si="61"/>
        <v>0</v>
      </c>
      <c r="P73" s="24">
        <f t="shared" si="62"/>
        <v>0</v>
      </c>
      <c r="Q73" s="194"/>
      <c r="T73" s="144">
        <f t="shared" si="66"/>
        <v>45</v>
      </c>
      <c r="U73" s="144">
        <f t="shared" si="67"/>
        <v>0</v>
      </c>
      <c r="V73" s="156" t="str">
        <f t="shared" si="63"/>
        <v xml:space="preserve"> Šķērsvirziena šķērssaites iebūve, 50x100x2510</v>
      </c>
      <c r="W73" s="144" t="str">
        <f t="shared" si="64"/>
        <v>gb.</v>
      </c>
      <c r="X73" s="166">
        <f t="shared" si="65"/>
        <v>52</v>
      </c>
    </row>
    <row r="74" spans="1:24">
      <c r="A74" s="144">
        <v>46</v>
      </c>
      <c r="B74" s="165"/>
      <c r="C74" s="152" t="s">
        <v>376</v>
      </c>
      <c r="D74" s="111" t="s">
        <v>55</v>
      </c>
      <c r="E74" s="157">
        <v>30</v>
      </c>
      <c r="F74" s="23"/>
      <c r="G74" s="23"/>
      <c r="H74" s="23">
        <f t="shared" si="56"/>
        <v>0</v>
      </c>
      <c r="I74" s="23"/>
      <c r="J74" s="23"/>
      <c r="K74" s="24">
        <f t="shared" si="57"/>
        <v>0</v>
      </c>
      <c r="L74" s="24">
        <f t="shared" si="58"/>
        <v>0</v>
      </c>
      <c r="M74" s="24">
        <f t="shared" si="59"/>
        <v>0</v>
      </c>
      <c r="N74" s="24">
        <f t="shared" si="60"/>
        <v>0</v>
      </c>
      <c r="O74" s="24">
        <f t="shared" si="61"/>
        <v>0</v>
      </c>
      <c r="P74" s="24">
        <f t="shared" si="62"/>
        <v>0</v>
      </c>
      <c r="Q74" s="194"/>
      <c r="T74" s="144">
        <f t="shared" si="66"/>
        <v>46</v>
      </c>
      <c r="U74" s="144">
        <f t="shared" si="67"/>
        <v>0</v>
      </c>
      <c r="V74" s="156" t="str">
        <f t="shared" si="63"/>
        <v>Skrūvpāļu izbūve, Skat. TS-7.7</v>
      </c>
      <c r="W74" s="144" t="str">
        <f t="shared" si="64"/>
        <v>gb.</v>
      </c>
      <c r="X74" s="166">
        <f t="shared" si="65"/>
        <v>30</v>
      </c>
    </row>
    <row r="75" spans="1:24" ht="38.25">
      <c r="A75" s="169"/>
      <c r="B75" s="169"/>
      <c r="C75" s="161" t="s">
        <v>97</v>
      </c>
      <c r="D75" s="162"/>
      <c r="E75" s="162"/>
      <c r="F75" s="163"/>
      <c r="G75" s="163"/>
      <c r="H75" s="163"/>
      <c r="I75" s="163"/>
      <c r="J75" s="163"/>
      <c r="K75" s="163"/>
      <c r="L75" s="163"/>
      <c r="M75" s="163"/>
      <c r="N75" s="163"/>
      <c r="O75" s="163"/>
      <c r="P75" s="163"/>
      <c r="Q75" s="194"/>
      <c r="T75" s="144">
        <f t="shared" si="66"/>
        <v>0</v>
      </c>
      <c r="U75" s="144">
        <f t="shared" si="67"/>
        <v>0</v>
      </c>
      <c r="V75" s="156" t="str">
        <f t="shared" si="63"/>
        <v>KOKA LAIPAS NR.2 KONSTRUKCIJAS IZBŪVE, ATBILSTOŠI RASĒJUMAM TS-7.4</v>
      </c>
      <c r="W75" s="144">
        <f t="shared" si="64"/>
        <v>0</v>
      </c>
      <c r="X75" s="166">
        <f t="shared" si="65"/>
        <v>0</v>
      </c>
    </row>
    <row r="76" spans="1:24">
      <c r="A76" s="144">
        <v>47</v>
      </c>
      <c r="B76" s="166"/>
      <c r="C76" s="152" t="s">
        <v>377</v>
      </c>
      <c r="D76" s="111" t="s">
        <v>55</v>
      </c>
      <c r="E76" s="157">
        <v>5</v>
      </c>
      <c r="F76" s="23"/>
      <c r="G76" s="23"/>
      <c r="H76" s="23">
        <f t="shared" si="56"/>
        <v>0</v>
      </c>
      <c r="I76" s="23"/>
      <c r="J76" s="23"/>
      <c r="K76" s="24">
        <f t="shared" si="57"/>
        <v>0</v>
      </c>
      <c r="L76" s="24">
        <f t="shared" si="58"/>
        <v>0</v>
      </c>
      <c r="M76" s="24">
        <f t="shared" si="59"/>
        <v>0</v>
      </c>
      <c r="N76" s="24">
        <f t="shared" si="60"/>
        <v>0</v>
      </c>
      <c r="O76" s="24">
        <f t="shared" si="61"/>
        <v>0</v>
      </c>
      <c r="P76" s="24">
        <f t="shared" si="62"/>
        <v>0</v>
      </c>
      <c r="Q76" s="194"/>
      <c r="T76" s="144">
        <f t="shared" si="66"/>
        <v>47</v>
      </c>
      <c r="U76" s="144">
        <f t="shared" si="67"/>
        <v>0</v>
      </c>
      <c r="V76" s="156" t="str">
        <f t="shared" si="63"/>
        <v>Balsta iebūve, 150x150 L(vid)=4700</v>
      </c>
      <c r="W76" s="144" t="str">
        <f t="shared" si="64"/>
        <v>gb.</v>
      </c>
      <c r="X76" s="166">
        <f t="shared" si="65"/>
        <v>5</v>
      </c>
    </row>
    <row r="77" spans="1:24">
      <c r="A77" s="144">
        <v>48</v>
      </c>
      <c r="B77" s="165"/>
      <c r="C77" s="151" t="s">
        <v>378</v>
      </c>
      <c r="D77" s="111" t="s">
        <v>55</v>
      </c>
      <c r="E77" s="157">
        <v>7</v>
      </c>
      <c r="F77" s="23"/>
      <c r="G77" s="23"/>
      <c r="H77" s="23">
        <f t="shared" si="56"/>
        <v>0</v>
      </c>
      <c r="I77" s="23"/>
      <c r="J77" s="23"/>
      <c r="K77" s="24">
        <f t="shared" si="57"/>
        <v>0</v>
      </c>
      <c r="L77" s="24">
        <f t="shared" si="58"/>
        <v>0</v>
      </c>
      <c r="M77" s="24">
        <f t="shared" si="59"/>
        <v>0</v>
      </c>
      <c r="N77" s="24">
        <f t="shared" si="60"/>
        <v>0</v>
      </c>
      <c r="O77" s="24">
        <f t="shared" si="61"/>
        <v>0</v>
      </c>
      <c r="P77" s="24">
        <f t="shared" si="62"/>
        <v>0</v>
      </c>
      <c r="Q77" s="194"/>
      <c r="T77" s="144">
        <f t="shared" si="66"/>
        <v>48</v>
      </c>
      <c r="U77" s="144">
        <f t="shared" si="67"/>
        <v>0</v>
      </c>
      <c r="V77" s="156" t="str">
        <f t="shared" si="63"/>
        <v>Balsta iebūve, 150x150 L(vid)=2500</v>
      </c>
      <c r="W77" s="144" t="str">
        <f t="shared" si="64"/>
        <v>gb.</v>
      </c>
      <c r="X77" s="166">
        <f t="shared" si="65"/>
        <v>7</v>
      </c>
    </row>
    <row r="78" spans="1:24">
      <c r="A78" s="144">
        <v>49</v>
      </c>
      <c r="B78" s="166"/>
      <c r="C78" s="151" t="s">
        <v>379</v>
      </c>
      <c r="D78" s="111" t="s">
        <v>55</v>
      </c>
      <c r="E78" s="157">
        <v>21</v>
      </c>
      <c r="F78" s="23"/>
      <c r="G78" s="23"/>
      <c r="H78" s="23">
        <f t="shared" si="56"/>
        <v>0</v>
      </c>
      <c r="I78" s="23"/>
      <c r="J78" s="23"/>
      <c r="K78" s="24">
        <f t="shared" si="57"/>
        <v>0</v>
      </c>
      <c r="L78" s="24">
        <f t="shared" si="58"/>
        <v>0</v>
      </c>
      <c r="M78" s="24">
        <f t="shared" si="59"/>
        <v>0</v>
      </c>
      <c r="N78" s="24">
        <f t="shared" si="60"/>
        <v>0</v>
      </c>
      <c r="O78" s="24">
        <f t="shared" si="61"/>
        <v>0</v>
      </c>
      <c r="P78" s="24">
        <f t="shared" si="62"/>
        <v>0</v>
      </c>
      <c r="Q78" s="194"/>
      <c r="T78" s="144">
        <f t="shared" si="66"/>
        <v>49</v>
      </c>
      <c r="U78" s="144">
        <f t="shared" si="67"/>
        <v>0</v>
      </c>
      <c r="V78" s="156" t="str">
        <f t="shared" si="63"/>
        <v>Šķērssijas iebūve, 100x300x3000</v>
      </c>
      <c r="W78" s="144" t="str">
        <f t="shared" si="64"/>
        <v>gb.</v>
      </c>
      <c r="X78" s="166">
        <f t="shared" si="65"/>
        <v>21</v>
      </c>
    </row>
    <row r="79" spans="1:24">
      <c r="A79" s="144">
        <v>50</v>
      </c>
      <c r="B79" s="165"/>
      <c r="C79" s="151" t="s">
        <v>370</v>
      </c>
      <c r="D79" s="111" t="s">
        <v>55</v>
      </c>
      <c r="E79" s="157">
        <v>24</v>
      </c>
      <c r="F79" s="23"/>
      <c r="G79" s="23"/>
      <c r="H79" s="23">
        <f t="shared" si="56"/>
        <v>0</v>
      </c>
      <c r="I79" s="23"/>
      <c r="J79" s="23"/>
      <c r="K79" s="24">
        <f t="shared" si="57"/>
        <v>0</v>
      </c>
      <c r="L79" s="24">
        <f t="shared" si="58"/>
        <v>0</v>
      </c>
      <c r="M79" s="24">
        <f t="shared" si="59"/>
        <v>0</v>
      </c>
      <c r="N79" s="24">
        <f t="shared" si="60"/>
        <v>0</v>
      </c>
      <c r="O79" s="24">
        <f t="shared" si="61"/>
        <v>0</v>
      </c>
      <c r="P79" s="24">
        <f t="shared" si="62"/>
        <v>0</v>
      </c>
      <c r="Q79" s="194"/>
      <c r="T79" s="144">
        <f t="shared" si="66"/>
        <v>50</v>
      </c>
      <c r="U79" s="144">
        <f t="shared" si="67"/>
        <v>0</v>
      </c>
      <c r="V79" s="156" t="str">
        <f t="shared" si="63"/>
        <v>Garensijas iebūve, 150x150x3000</v>
      </c>
      <c r="W79" s="144" t="str">
        <f t="shared" si="64"/>
        <v>gb.</v>
      </c>
      <c r="X79" s="166">
        <f t="shared" si="65"/>
        <v>24</v>
      </c>
    </row>
    <row r="80" spans="1:24">
      <c r="A80" s="144">
        <v>51</v>
      </c>
      <c r="B80" s="165"/>
      <c r="C80" s="151" t="s">
        <v>380</v>
      </c>
      <c r="D80" s="111" t="s">
        <v>72</v>
      </c>
      <c r="E80" s="157">
        <v>65</v>
      </c>
      <c r="F80" s="23"/>
      <c r="G80" s="23"/>
      <c r="H80" s="23">
        <f t="shared" si="56"/>
        <v>0</v>
      </c>
      <c r="I80" s="23"/>
      <c r="J80" s="23"/>
      <c r="K80" s="24">
        <f t="shared" si="57"/>
        <v>0</v>
      </c>
      <c r="L80" s="24">
        <f t="shared" si="58"/>
        <v>0</v>
      </c>
      <c r="M80" s="24">
        <f t="shared" si="59"/>
        <v>0</v>
      </c>
      <c r="N80" s="24">
        <f t="shared" si="60"/>
        <v>0</v>
      </c>
      <c r="O80" s="24">
        <f t="shared" si="61"/>
        <v>0</v>
      </c>
      <c r="P80" s="24">
        <f t="shared" si="62"/>
        <v>0</v>
      </c>
      <c r="Q80" s="194"/>
      <c r="T80" s="144">
        <f t="shared" si="66"/>
        <v>51</v>
      </c>
      <c r="U80" s="144">
        <f t="shared" si="67"/>
        <v>0</v>
      </c>
      <c r="V80" s="156" t="str">
        <f t="shared" si="63"/>
        <v>Klāja  izbūve  (terases tipa), 75x200</v>
      </c>
      <c r="W80" s="144" t="str">
        <f t="shared" si="64"/>
        <v>m²</v>
      </c>
      <c r="X80" s="166">
        <f t="shared" si="65"/>
        <v>65</v>
      </c>
    </row>
    <row r="81" spans="1:236">
      <c r="A81" s="144">
        <v>52</v>
      </c>
      <c r="B81" s="165"/>
      <c r="C81" s="151" t="s">
        <v>381</v>
      </c>
      <c r="D81" s="111" t="s">
        <v>55</v>
      </c>
      <c r="E81" s="157">
        <v>5</v>
      </c>
      <c r="F81" s="23"/>
      <c r="G81" s="23"/>
      <c r="H81" s="23">
        <f t="shared" si="56"/>
        <v>0</v>
      </c>
      <c r="I81" s="23"/>
      <c r="J81" s="23"/>
      <c r="K81" s="24">
        <f t="shared" si="57"/>
        <v>0</v>
      </c>
      <c r="L81" s="24">
        <f t="shared" si="58"/>
        <v>0</v>
      </c>
      <c r="M81" s="24">
        <f t="shared" si="59"/>
        <v>0</v>
      </c>
      <c r="N81" s="24">
        <f t="shared" si="60"/>
        <v>0</v>
      </c>
      <c r="O81" s="24">
        <f t="shared" si="61"/>
        <v>0</v>
      </c>
      <c r="P81" s="24">
        <f t="shared" si="62"/>
        <v>0</v>
      </c>
      <c r="Q81" s="194"/>
      <c r="T81" s="144">
        <f t="shared" si="66"/>
        <v>52</v>
      </c>
      <c r="U81" s="144">
        <f t="shared" si="67"/>
        <v>0</v>
      </c>
      <c r="V81" s="156" t="str">
        <f t="shared" si="63"/>
        <v>Margu izbūve, skat ras. L=3000</v>
      </c>
      <c r="W81" s="144" t="str">
        <f t="shared" si="64"/>
        <v>gb.</v>
      </c>
      <c r="X81" s="166">
        <f t="shared" si="65"/>
        <v>5</v>
      </c>
    </row>
    <row r="82" spans="1:236">
      <c r="A82" s="144">
        <v>53</v>
      </c>
      <c r="B82" s="165"/>
      <c r="C82" s="151" t="s">
        <v>382</v>
      </c>
      <c r="D82" s="111" t="s">
        <v>55</v>
      </c>
      <c r="E82" s="157">
        <v>10</v>
      </c>
      <c r="F82" s="23"/>
      <c r="G82" s="23"/>
      <c r="H82" s="23">
        <f t="shared" si="44"/>
        <v>0</v>
      </c>
      <c r="I82" s="23"/>
      <c r="J82" s="23"/>
      <c r="K82" s="24">
        <f t="shared" si="45"/>
        <v>0</v>
      </c>
      <c r="L82" s="24">
        <f t="shared" si="46"/>
        <v>0</v>
      </c>
      <c r="M82" s="24">
        <f t="shared" si="47"/>
        <v>0</v>
      </c>
      <c r="N82" s="24">
        <f t="shared" si="48"/>
        <v>0</v>
      </c>
      <c r="O82" s="24">
        <f t="shared" si="49"/>
        <v>0</v>
      </c>
      <c r="P82" s="24">
        <f t="shared" si="50"/>
        <v>0</v>
      </c>
      <c r="Q82" s="194"/>
      <c r="T82" s="144">
        <f t="shared" si="54"/>
        <v>53</v>
      </c>
      <c r="U82" s="144">
        <f t="shared" si="55"/>
        <v>0</v>
      </c>
      <c r="V82" s="156" t="str">
        <f t="shared" si="51"/>
        <v>Margu  aizpildījuma ierīkošana, 60x60x3000</v>
      </c>
      <c r="W82" s="144" t="str">
        <f t="shared" si="52"/>
        <v>gb.</v>
      </c>
      <c r="X82" s="166">
        <f t="shared" si="53"/>
        <v>10</v>
      </c>
    </row>
    <row r="83" spans="1:236">
      <c r="A83" s="144">
        <v>54</v>
      </c>
      <c r="B83" s="165"/>
      <c r="C83" s="152" t="s">
        <v>383</v>
      </c>
      <c r="D83" s="111" t="s">
        <v>72</v>
      </c>
      <c r="E83" s="157">
        <v>18</v>
      </c>
      <c r="F83" s="23"/>
      <c r="G83" s="23"/>
      <c r="H83" s="23">
        <f t="shared" si="44"/>
        <v>0</v>
      </c>
      <c r="I83" s="23"/>
      <c r="J83" s="23"/>
      <c r="K83" s="24">
        <f t="shared" si="45"/>
        <v>0</v>
      </c>
      <c r="L83" s="24">
        <f t="shared" si="46"/>
        <v>0</v>
      </c>
      <c r="M83" s="24">
        <f t="shared" si="47"/>
        <v>0</v>
      </c>
      <c r="N83" s="24">
        <f t="shared" si="48"/>
        <v>0</v>
      </c>
      <c r="O83" s="24">
        <f t="shared" si="49"/>
        <v>0</v>
      </c>
      <c r="P83" s="24">
        <f t="shared" si="50"/>
        <v>0</v>
      </c>
      <c r="Q83" s="194"/>
      <c r="T83" s="144">
        <f t="shared" si="54"/>
        <v>54</v>
      </c>
      <c r="U83" s="144">
        <f t="shared" si="55"/>
        <v>0</v>
      </c>
      <c r="V83" s="156" t="str">
        <f t="shared" si="51"/>
        <v>Šķērssaišu iebūve, 50x100x3320</v>
      </c>
      <c r="W83" s="144" t="str">
        <f t="shared" si="52"/>
        <v>m²</v>
      </c>
      <c r="X83" s="166">
        <f t="shared" si="53"/>
        <v>18</v>
      </c>
    </row>
    <row r="84" spans="1:236" ht="38.25">
      <c r="A84" s="169"/>
      <c r="B84" s="170"/>
      <c r="C84" s="161" t="s">
        <v>98</v>
      </c>
      <c r="D84" s="162"/>
      <c r="E84" s="162"/>
      <c r="F84" s="163"/>
      <c r="G84" s="163"/>
      <c r="H84" s="163"/>
      <c r="I84" s="163"/>
      <c r="J84" s="163"/>
      <c r="K84" s="163"/>
      <c r="L84" s="163"/>
      <c r="M84" s="163"/>
      <c r="N84" s="163"/>
      <c r="O84" s="163"/>
      <c r="P84" s="163"/>
      <c r="Q84" s="194"/>
      <c r="T84" s="144">
        <f t="shared" si="54"/>
        <v>0</v>
      </c>
      <c r="U84" s="144">
        <f t="shared" si="55"/>
        <v>0</v>
      </c>
      <c r="V84" s="156" t="str">
        <f t="shared" si="51"/>
        <v>KOKA LAIPAS NR.3 KONSTRUKCIJAS IZBŪVE, ATBILSTOŠI RASĒJUMAM TS-7.5</v>
      </c>
      <c r="W84" s="144">
        <f t="shared" si="52"/>
        <v>0</v>
      </c>
      <c r="X84" s="166">
        <f t="shared" si="53"/>
        <v>0</v>
      </c>
    </row>
    <row r="85" spans="1:236">
      <c r="A85" s="144">
        <v>55</v>
      </c>
      <c r="B85" s="166"/>
      <c r="C85" s="151" t="s">
        <v>384</v>
      </c>
      <c r="D85" s="111" t="s">
        <v>55</v>
      </c>
      <c r="E85" s="157">
        <v>9</v>
      </c>
      <c r="F85" s="23"/>
      <c r="G85" s="23"/>
      <c r="H85" s="23">
        <f t="shared" si="44"/>
        <v>0</v>
      </c>
      <c r="I85" s="23"/>
      <c r="J85" s="23"/>
      <c r="K85" s="24">
        <f t="shared" si="45"/>
        <v>0</v>
      </c>
      <c r="L85" s="24">
        <f t="shared" si="46"/>
        <v>0</v>
      </c>
      <c r="M85" s="24">
        <f t="shared" si="47"/>
        <v>0</v>
      </c>
      <c r="N85" s="24">
        <f t="shared" si="48"/>
        <v>0</v>
      </c>
      <c r="O85" s="24">
        <f t="shared" si="49"/>
        <v>0</v>
      </c>
      <c r="P85" s="24">
        <f t="shared" si="50"/>
        <v>0</v>
      </c>
      <c r="Q85" s="194"/>
      <c r="T85" s="144">
        <f t="shared" si="54"/>
        <v>55</v>
      </c>
      <c r="U85" s="144">
        <f t="shared" si="55"/>
        <v>0</v>
      </c>
      <c r="V85" s="156" t="str">
        <f t="shared" si="51"/>
        <v>Balsta izbūve, 150x150 L(vid)=4400</v>
      </c>
      <c r="W85" s="144" t="str">
        <f t="shared" si="52"/>
        <v>gb.</v>
      </c>
      <c r="X85" s="166">
        <f t="shared" si="53"/>
        <v>9</v>
      </c>
    </row>
    <row r="86" spans="1:236">
      <c r="A86" s="144">
        <v>56</v>
      </c>
      <c r="B86" s="166"/>
      <c r="C86" s="151" t="s">
        <v>385</v>
      </c>
      <c r="D86" s="111" t="s">
        <v>55</v>
      </c>
      <c r="E86" s="157">
        <v>9</v>
      </c>
      <c r="F86" s="23"/>
      <c r="G86" s="23"/>
      <c r="H86" s="23">
        <f t="shared" si="44"/>
        <v>0</v>
      </c>
      <c r="I86" s="23"/>
      <c r="J86" s="23"/>
      <c r="K86" s="24">
        <f t="shared" si="45"/>
        <v>0</v>
      </c>
      <c r="L86" s="24">
        <f t="shared" si="46"/>
        <v>0</v>
      </c>
      <c r="M86" s="24">
        <f t="shared" si="47"/>
        <v>0</v>
      </c>
      <c r="N86" s="24">
        <f t="shared" si="48"/>
        <v>0</v>
      </c>
      <c r="O86" s="24">
        <f t="shared" si="49"/>
        <v>0</v>
      </c>
      <c r="P86" s="24">
        <f t="shared" si="50"/>
        <v>0</v>
      </c>
      <c r="Q86" s="194"/>
      <c r="T86" s="144">
        <f t="shared" si="54"/>
        <v>56</v>
      </c>
      <c r="U86" s="144">
        <f t="shared" si="55"/>
        <v>0</v>
      </c>
      <c r="V86" s="156" t="str">
        <f t="shared" si="51"/>
        <v>Balsta izbūve, 150x150 L(vid)=3100</v>
      </c>
      <c r="W86" s="144" t="str">
        <f t="shared" si="52"/>
        <v>gb.</v>
      </c>
      <c r="X86" s="166">
        <f t="shared" si="53"/>
        <v>9</v>
      </c>
    </row>
    <row r="87" spans="1:236">
      <c r="A87" s="144">
        <v>57</v>
      </c>
      <c r="B87" s="165"/>
      <c r="C87" s="151" t="s">
        <v>386</v>
      </c>
      <c r="D87" s="111" t="s">
        <v>55</v>
      </c>
      <c r="E87" s="157">
        <v>18</v>
      </c>
      <c r="F87" s="23"/>
      <c r="G87" s="23"/>
      <c r="H87" s="23">
        <f t="shared" si="44"/>
        <v>0</v>
      </c>
      <c r="I87" s="23"/>
      <c r="J87" s="23"/>
      <c r="K87" s="24">
        <f t="shared" si="45"/>
        <v>0</v>
      </c>
      <c r="L87" s="24">
        <f t="shared" si="46"/>
        <v>0</v>
      </c>
      <c r="M87" s="24">
        <f t="shared" si="47"/>
        <v>0</v>
      </c>
      <c r="N87" s="24">
        <f t="shared" si="48"/>
        <v>0</v>
      </c>
      <c r="O87" s="24">
        <f t="shared" si="49"/>
        <v>0</v>
      </c>
      <c r="P87" s="24">
        <f t="shared" si="50"/>
        <v>0</v>
      </c>
      <c r="Q87" s="194"/>
      <c r="T87" s="144">
        <f t="shared" si="54"/>
        <v>57</v>
      </c>
      <c r="U87" s="144">
        <f t="shared" si="55"/>
        <v>0</v>
      </c>
      <c r="V87" s="156" t="str">
        <f t="shared" si="51"/>
        <v>Šķērssiju izbūve, 100x300x2650</v>
      </c>
      <c r="W87" s="144" t="str">
        <f t="shared" si="52"/>
        <v>gb.</v>
      </c>
      <c r="X87" s="166">
        <f t="shared" si="53"/>
        <v>18</v>
      </c>
    </row>
    <row r="88" spans="1:236">
      <c r="A88" s="144">
        <v>58</v>
      </c>
      <c r="B88" s="165"/>
      <c r="C88" s="152" t="s">
        <v>387</v>
      </c>
      <c r="D88" s="111" t="s">
        <v>55</v>
      </c>
      <c r="E88" s="157">
        <v>32</v>
      </c>
      <c r="F88" s="23"/>
      <c r="G88" s="23"/>
      <c r="H88" s="23">
        <f t="shared" si="44"/>
        <v>0</v>
      </c>
      <c r="I88" s="23"/>
      <c r="J88" s="23"/>
      <c r="K88" s="24">
        <f t="shared" si="45"/>
        <v>0</v>
      </c>
      <c r="L88" s="24">
        <f t="shared" si="46"/>
        <v>0</v>
      </c>
      <c r="M88" s="24">
        <f t="shared" si="47"/>
        <v>0</v>
      </c>
      <c r="N88" s="24">
        <f t="shared" si="48"/>
        <v>0</v>
      </c>
      <c r="O88" s="24">
        <f t="shared" si="49"/>
        <v>0</v>
      </c>
      <c r="P88" s="24">
        <f t="shared" si="50"/>
        <v>0</v>
      </c>
      <c r="Q88" s="194"/>
      <c r="T88" s="144">
        <f t="shared" si="54"/>
        <v>58</v>
      </c>
      <c r="U88" s="144">
        <f t="shared" si="55"/>
        <v>0</v>
      </c>
      <c r="V88" s="156" t="str">
        <f t="shared" si="51"/>
        <v>Garensiju iebūve, 150x150x3000</v>
      </c>
      <c r="W88" s="144" t="str">
        <f t="shared" si="52"/>
        <v>gb.</v>
      </c>
      <c r="X88" s="166">
        <f t="shared" si="53"/>
        <v>32</v>
      </c>
    </row>
    <row r="89" spans="1:236">
      <c r="A89" s="144">
        <v>59</v>
      </c>
      <c r="B89" s="165"/>
      <c r="C89" s="151" t="s">
        <v>388</v>
      </c>
      <c r="D89" s="111" t="s">
        <v>55</v>
      </c>
      <c r="E89" s="157">
        <v>112</v>
      </c>
      <c r="F89" s="23"/>
      <c r="G89" s="23"/>
      <c r="H89" s="23">
        <f t="shared" si="44"/>
        <v>0</v>
      </c>
      <c r="I89" s="23"/>
      <c r="J89" s="23"/>
      <c r="K89" s="24">
        <f t="shared" si="45"/>
        <v>0</v>
      </c>
      <c r="L89" s="24">
        <f t="shared" si="46"/>
        <v>0</v>
      </c>
      <c r="M89" s="24">
        <f t="shared" si="47"/>
        <v>0</v>
      </c>
      <c r="N89" s="24">
        <f t="shared" si="48"/>
        <v>0</v>
      </c>
      <c r="O89" s="24">
        <f t="shared" si="49"/>
        <v>0</v>
      </c>
      <c r="P89" s="24">
        <f t="shared" si="50"/>
        <v>0</v>
      </c>
      <c r="Q89" s="194"/>
      <c r="T89" s="144">
        <f t="shared" si="54"/>
        <v>59</v>
      </c>
      <c r="U89" s="144">
        <f t="shared" si="55"/>
        <v>0</v>
      </c>
      <c r="V89" s="156" t="str">
        <f t="shared" si="51"/>
        <v>Klāja izbūve (terases tipa), 75x200/180, L=2500</v>
      </c>
      <c r="W89" s="144" t="str">
        <f t="shared" si="52"/>
        <v>gb.</v>
      </c>
      <c r="X89" s="166">
        <f t="shared" si="53"/>
        <v>112</v>
      </c>
    </row>
    <row r="90" spans="1:236">
      <c r="A90" s="144">
        <v>60</v>
      </c>
      <c r="B90" s="166"/>
      <c r="C90" s="152" t="s">
        <v>381</v>
      </c>
      <c r="D90" s="111" t="s">
        <v>55</v>
      </c>
      <c r="E90" s="157">
        <v>8</v>
      </c>
      <c r="F90" s="23"/>
      <c r="G90" s="23"/>
      <c r="H90" s="23">
        <f t="shared" si="44"/>
        <v>0</v>
      </c>
      <c r="I90" s="23"/>
      <c r="J90" s="23"/>
      <c r="K90" s="24">
        <f t="shared" si="45"/>
        <v>0</v>
      </c>
      <c r="L90" s="24">
        <f t="shared" si="46"/>
        <v>0</v>
      </c>
      <c r="M90" s="24">
        <f t="shared" si="47"/>
        <v>0</v>
      </c>
      <c r="N90" s="24">
        <f t="shared" si="48"/>
        <v>0</v>
      </c>
      <c r="O90" s="24">
        <f t="shared" si="49"/>
        <v>0</v>
      </c>
      <c r="P90" s="24">
        <f t="shared" si="50"/>
        <v>0</v>
      </c>
      <c r="Q90" s="194"/>
      <c r="T90" s="144">
        <f t="shared" si="54"/>
        <v>60</v>
      </c>
      <c r="U90" s="144">
        <f t="shared" si="55"/>
        <v>0</v>
      </c>
      <c r="V90" s="156" t="str">
        <f t="shared" si="51"/>
        <v>Margu izbūve, skat ras. L=3000</v>
      </c>
      <c r="W90" s="144" t="str">
        <f t="shared" si="52"/>
        <v>gb.</v>
      </c>
      <c r="X90" s="166">
        <f t="shared" si="53"/>
        <v>8</v>
      </c>
    </row>
    <row r="91" spans="1:236">
      <c r="A91" s="144">
        <v>61</v>
      </c>
      <c r="B91" s="165"/>
      <c r="C91" s="152" t="s">
        <v>389</v>
      </c>
      <c r="D91" s="111" t="s">
        <v>55</v>
      </c>
      <c r="E91" s="157">
        <v>16</v>
      </c>
      <c r="F91" s="23"/>
      <c r="G91" s="23"/>
      <c r="H91" s="23">
        <f t="shared" si="44"/>
        <v>0</v>
      </c>
      <c r="I91" s="23"/>
      <c r="J91" s="23"/>
      <c r="K91" s="24">
        <f t="shared" si="45"/>
        <v>0</v>
      </c>
      <c r="L91" s="24">
        <f t="shared" si="46"/>
        <v>0</v>
      </c>
      <c r="M91" s="24">
        <f t="shared" si="47"/>
        <v>0</v>
      </c>
      <c r="N91" s="24">
        <f t="shared" si="48"/>
        <v>0</v>
      </c>
      <c r="O91" s="24">
        <f t="shared" si="49"/>
        <v>0</v>
      </c>
      <c r="P91" s="24">
        <f t="shared" si="50"/>
        <v>0</v>
      </c>
      <c r="Q91" s="194"/>
      <c r="T91" s="144">
        <f t="shared" si="54"/>
        <v>61</v>
      </c>
      <c r="U91" s="144">
        <f t="shared" si="55"/>
        <v>0</v>
      </c>
      <c r="V91" s="156" t="str">
        <f t="shared" si="51"/>
        <v>Margu  aizpildījuma izveidošana, 60x60x3000</v>
      </c>
      <c r="W91" s="144" t="str">
        <f t="shared" si="52"/>
        <v>gb.</v>
      </c>
      <c r="X91" s="166">
        <f t="shared" si="53"/>
        <v>16</v>
      </c>
    </row>
    <row r="92" spans="1:236">
      <c r="A92" s="144">
        <v>62</v>
      </c>
      <c r="B92" s="165"/>
      <c r="C92" s="151" t="s">
        <v>390</v>
      </c>
      <c r="D92" s="111" t="s">
        <v>55</v>
      </c>
      <c r="E92" s="157">
        <v>20</v>
      </c>
      <c r="F92" s="23"/>
      <c r="G92" s="23"/>
      <c r="H92" s="23">
        <f t="shared" si="44"/>
        <v>0</v>
      </c>
      <c r="I92" s="23"/>
      <c r="J92" s="23"/>
      <c r="K92" s="24">
        <f t="shared" si="45"/>
        <v>0</v>
      </c>
      <c r="L92" s="24">
        <f t="shared" si="46"/>
        <v>0</v>
      </c>
      <c r="M92" s="24">
        <f t="shared" si="47"/>
        <v>0</v>
      </c>
      <c r="N92" s="24">
        <f t="shared" si="48"/>
        <v>0</v>
      </c>
      <c r="O92" s="24">
        <f t="shared" si="49"/>
        <v>0</v>
      </c>
      <c r="P92" s="24">
        <f t="shared" si="50"/>
        <v>0</v>
      </c>
      <c r="Q92" s="194"/>
      <c r="T92" s="144">
        <f t="shared" si="54"/>
        <v>62</v>
      </c>
      <c r="U92" s="144">
        <f t="shared" si="55"/>
        <v>0</v>
      </c>
      <c r="V92" s="156" t="str">
        <f t="shared" si="51"/>
        <v>Šķērssaišu izbūve garenvirzienā, 50x100x3320</v>
      </c>
      <c r="W92" s="144" t="str">
        <f t="shared" si="52"/>
        <v>gb.</v>
      </c>
      <c r="X92" s="166">
        <f t="shared" si="53"/>
        <v>20</v>
      </c>
    </row>
    <row r="93" spans="1:236">
      <c r="A93" s="144">
        <v>63</v>
      </c>
      <c r="B93" s="166"/>
      <c r="C93" s="152" t="s">
        <v>391</v>
      </c>
      <c r="D93" s="111" t="s">
        <v>55</v>
      </c>
      <c r="E93" s="157">
        <v>12</v>
      </c>
      <c r="F93" s="23"/>
      <c r="G93" s="23"/>
      <c r="H93" s="23">
        <f t="shared" si="44"/>
        <v>0</v>
      </c>
      <c r="I93" s="23"/>
      <c r="J93" s="23"/>
      <c r="K93" s="24">
        <f t="shared" si="45"/>
        <v>0</v>
      </c>
      <c r="L93" s="24">
        <f t="shared" si="46"/>
        <v>0</v>
      </c>
      <c r="M93" s="24">
        <f t="shared" si="47"/>
        <v>0</v>
      </c>
      <c r="N93" s="24">
        <f t="shared" si="48"/>
        <v>0</v>
      </c>
      <c r="O93" s="24">
        <f t="shared" si="49"/>
        <v>0</v>
      </c>
      <c r="P93" s="24">
        <f t="shared" si="50"/>
        <v>0</v>
      </c>
      <c r="Q93" s="194"/>
      <c r="T93" s="144">
        <f t="shared" si="54"/>
        <v>63</v>
      </c>
      <c r="U93" s="144">
        <f t="shared" si="55"/>
        <v>0</v>
      </c>
      <c r="V93" s="156" t="str">
        <f t="shared" si="51"/>
        <v>Šķērssaišu izbūve šķērsvirzienā, 50x100x2510</v>
      </c>
      <c r="W93" s="144" t="str">
        <f t="shared" si="52"/>
        <v>gb.</v>
      </c>
      <c r="X93" s="166">
        <f t="shared" si="53"/>
        <v>12</v>
      </c>
    </row>
    <row r="94" spans="1:236">
      <c r="A94" s="144">
        <v>64</v>
      </c>
      <c r="B94" s="166"/>
      <c r="C94" s="151" t="s">
        <v>392</v>
      </c>
      <c r="D94" s="111" t="s">
        <v>55</v>
      </c>
      <c r="E94" s="157">
        <v>1</v>
      </c>
      <c r="F94" s="23"/>
      <c r="G94" s="23"/>
      <c r="H94" s="23">
        <f t="shared" si="44"/>
        <v>0</v>
      </c>
      <c r="I94" s="23"/>
      <c r="J94" s="23"/>
      <c r="K94" s="24">
        <f t="shared" si="45"/>
        <v>0</v>
      </c>
      <c r="L94" s="24">
        <f t="shared" si="46"/>
        <v>0</v>
      </c>
      <c r="M94" s="24">
        <f t="shared" si="47"/>
        <v>0</v>
      </c>
      <c r="N94" s="24">
        <f t="shared" si="48"/>
        <v>0</v>
      </c>
      <c r="O94" s="24">
        <f t="shared" si="49"/>
        <v>0</v>
      </c>
      <c r="P94" s="24">
        <f t="shared" si="50"/>
        <v>0</v>
      </c>
      <c r="Q94" s="194"/>
      <c r="T94" s="144">
        <f t="shared" si="54"/>
        <v>64</v>
      </c>
      <c r="U94" s="144">
        <f t="shared" si="55"/>
        <v>0</v>
      </c>
      <c r="V94" s="156" t="str">
        <f t="shared" si="51"/>
        <v>Dzelzsbetona plākšnu iestrāde, 80x800x2500</v>
      </c>
      <c r="W94" s="144" t="str">
        <f t="shared" si="52"/>
        <v>gb.</v>
      </c>
      <c r="X94" s="166">
        <f t="shared" si="53"/>
        <v>1</v>
      </c>
    </row>
    <row r="95" spans="1:236" ht="13.5" thickBot="1">
      <c r="A95" s="144">
        <v>65</v>
      </c>
      <c r="B95" s="165"/>
      <c r="C95" s="151" t="s">
        <v>393</v>
      </c>
      <c r="D95" s="111" t="s">
        <v>58</v>
      </c>
      <c r="E95" s="157">
        <v>0.4</v>
      </c>
      <c r="F95" s="23"/>
      <c r="G95" s="23"/>
      <c r="H95" s="23">
        <f t="shared" si="44"/>
        <v>0</v>
      </c>
      <c r="I95" s="23"/>
      <c r="J95" s="23"/>
      <c r="K95" s="24">
        <f t="shared" si="45"/>
        <v>0</v>
      </c>
      <c r="L95" s="24">
        <f t="shared" si="46"/>
        <v>0</v>
      </c>
      <c r="M95" s="24">
        <f t="shared" si="47"/>
        <v>0</v>
      </c>
      <c r="N95" s="24">
        <f t="shared" si="48"/>
        <v>0</v>
      </c>
      <c r="O95" s="24">
        <f t="shared" si="49"/>
        <v>0</v>
      </c>
      <c r="P95" s="24">
        <f t="shared" si="50"/>
        <v>0</v>
      </c>
      <c r="Q95" s="194"/>
      <c r="T95" s="144">
        <f t="shared" si="54"/>
        <v>65</v>
      </c>
      <c r="U95" s="144">
        <f t="shared" si="55"/>
        <v>0</v>
      </c>
      <c r="V95" s="156" t="str">
        <f t="shared" si="51"/>
        <v>Betonēšana, C 20/25, XC4, XD3, W10, F300</v>
      </c>
      <c r="W95" s="144" t="str">
        <f t="shared" si="52"/>
        <v>m3</v>
      </c>
      <c r="X95" s="166">
        <f t="shared" si="53"/>
        <v>0.4</v>
      </c>
    </row>
    <row r="96" spans="1:236" ht="30" customHeight="1" thickBot="1">
      <c r="A96" s="249" t="s">
        <v>52</v>
      </c>
      <c r="B96" s="250"/>
      <c r="C96" s="250"/>
      <c r="D96" s="250"/>
      <c r="E96" s="250"/>
      <c r="F96" s="250"/>
      <c r="G96" s="250"/>
      <c r="H96" s="250"/>
      <c r="I96" s="250"/>
      <c r="J96" s="250"/>
      <c r="K96" s="250"/>
      <c r="L96" s="60">
        <f>SUM(L16:L95)</f>
        <v>0</v>
      </c>
      <c r="M96" s="60">
        <f>SUM(M16:M95)</f>
        <v>0</v>
      </c>
      <c r="N96" s="60">
        <f>SUM(N16:N95)</f>
        <v>0</v>
      </c>
      <c r="O96" s="60">
        <f>SUM(O16:O95)</f>
        <v>0</v>
      </c>
      <c r="P96" s="60">
        <f>SUM(P16:P95)</f>
        <v>0</v>
      </c>
      <c r="Q96" s="10"/>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row>
    <row r="97" spans="1:236" ht="12.75" customHeight="1">
      <c r="A97" s="58"/>
      <c r="B97" s="58"/>
      <c r="C97" s="58"/>
      <c r="D97" s="58"/>
      <c r="E97" s="58"/>
      <c r="F97" s="58"/>
      <c r="G97" s="58"/>
      <c r="H97" s="58"/>
      <c r="I97" s="58"/>
      <c r="J97" s="58"/>
      <c r="K97" s="58"/>
      <c r="L97" s="59"/>
      <c r="M97" s="59"/>
      <c r="N97" s="59"/>
      <c r="O97" s="59"/>
      <c r="P97" s="59"/>
      <c r="Q97" s="10"/>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row>
    <row r="98" spans="1:236" ht="22.5" customHeight="1">
      <c r="A98" s="145" t="s">
        <v>53</v>
      </c>
      <c r="B98" s="58"/>
      <c r="C98" s="58"/>
      <c r="D98" s="58"/>
      <c r="E98" s="58"/>
      <c r="F98" s="58"/>
      <c r="G98" s="58"/>
      <c r="H98" s="58"/>
      <c r="I98" s="58"/>
      <c r="J98" s="58"/>
      <c r="K98" s="58"/>
      <c r="L98" s="59"/>
      <c r="M98" s="59"/>
      <c r="N98" s="59"/>
      <c r="O98" s="59"/>
      <c r="P98" s="59"/>
      <c r="Q98" s="10"/>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row>
    <row r="99" spans="1:236">
      <c r="A99" s="3"/>
      <c r="B99" s="26"/>
      <c r="C99" s="27"/>
      <c r="D99" s="28"/>
      <c r="E99" s="25"/>
      <c r="F99" s="29"/>
      <c r="G99" s="30"/>
      <c r="H99" s="30"/>
      <c r="I99" s="30"/>
      <c r="J99" s="30"/>
      <c r="K99" s="31"/>
      <c r="L99" s="31"/>
      <c r="M99" s="31"/>
      <c r="N99" s="31"/>
      <c r="O99" s="32"/>
      <c r="P99" s="32"/>
      <c r="Q99" s="12"/>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row>
    <row r="100" spans="1:236">
      <c r="A100" s="26"/>
      <c r="B100" s="26"/>
      <c r="C100" s="27"/>
      <c r="D100" s="28"/>
      <c r="E100" s="25"/>
      <c r="F100" s="29"/>
      <c r="G100" s="30"/>
      <c r="H100" s="30"/>
      <c r="I100" s="30"/>
      <c r="J100" s="30"/>
      <c r="K100" s="31"/>
      <c r="L100" s="31"/>
      <c r="M100" s="31"/>
      <c r="N100" s="31"/>
      <c r="O100" s="32"/>
      <c r="P100" s="32"/>
      <c r="Q100" s="12"/>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row>
    <row r="101" spans="1:236" ht="13.5">
      <c r="B101" s="61"/>
      <c r="C101" s="71" t="s">
        <v>6</v>
      </c>
      <c r="D101" s="222">
        <f>KOPTĀME!B24</f>
        <v>0</v>
      </c>
      <c r="E101" s="222"/>
      <c r="F101" s="222"/>
      <c r="G101" s="222"/>
      <c r="H101" s="222"/>
      <c r="I101" s="222"/>
      <c r="J101" s="222"/>
      <c r="K101" s="222"/>
      <c r="L101" s="222"/>
      <c r="M101" s="222"/>
      <c r="N101" s="222"/>
      <c r="O101" s="222"/>
      <c r="P101" s="222"/>
    </row>
    <row r="102" spans="1:236" ht="10.5" customHeight="1">
      <c r="B102" s="61"/>
      <c r="C102" s="72"/>
      <c r="D102" s="200" t="s">
        <v>7</v>
      </c>
      <c r="E102" s="200"/>
      <c r="F102" s="200"/>
      <c r="G102" s="200"/>
      <c r="H102" s="200"/>
      <c r="I102" s="200"/>
      <c r="J102" s="200"/>
      <c r="K102" s="200"/>
      <c r="L102" s="200"/>
      <c r="M102" s="200"/>
      <c r="N102" s="200"/>
      <c r="O102" s="200"/>
      <c r="P102" s="200"/>
    </row>
    <row r="103" spans="1:236" s="6" customFormat="1" ht="10.5" customHeight="1">
      <c r="A103" s="4"/>
      <c r="B103" s="61"/>
      <c r="C103" s="72"/>
      <c r="D103" s="143"/>
      <c r="E103" s="143"/>
      <c r="F103" s="143"/>
      <c r="G103" s="143"/>
      <c r="H103" s="143"/>
      <c r="I103" s="143"/>
      <c r="J103" s="143"/>
      <c r="K103" s="143"/>
      <c r="L103" s="143"/>
      <c r="M103" s="143"/>
      <c r="N103" s="143"/>
      <c r="O103" s="143"/>
      <c r="P103" s="14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row>
    <row r="104" spans="1:236" s="6" customFormat="1" ht="15">
      <c r="A104" s="4"/>
      <c r="B104" s="61"/>
      <c r="C104" s="100" t="s">
        <v>39</v>
      </c>
      <c r="D104" s="265">
        <f>KOPTĀME!B29</f>
        <v>0</v>
      </c>
      <c r="E104" s="265"/>
      <c r="F104" s="265"/>
      <c r="G104" s="146"/>
      <c r="H104" s="146"/>
      <c r="I104" s="146"/>
      <c r="J104" s="146"/>
      <c r="K104" s="146"/>
      <c r="L104" s="146"/>
      <c r="M104" s="147"/>
      <c r="N104" s="148"/>
      <c r="O104" s="2"/>
      <c r="P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row>
    <row r="105" spans="1:236" s="6" customFormat="1" ht="14.25">
      <c r="A105" s="4"/>
      <c r="B105" s="61"/>
      <c r="C105" s="76"/>
      <c r="D105" s="77"/>
      <c r="E105" s="76"/>
      <c r="F105" s="65"/>
      <c r="G105" s="149"/>
      <c r="H105" s="149"/>
      <c r="I105" s="149"/>
      <c r="J105" s="149"/>
      <c r="K105" s="149"/>
      <c r="L105" s="149"/>
      <c r="M105" s="149"/>
      <c r="N105" s="150"/>
      <c r="O105" s="2"/>
      <c r="P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row>
    <row r="106" spans="1:236" s="6" customFormat="1" ht="13.5">
      <c r="A106" s="4"/>
      <c r="B106" s="61"/>
      <c r="C106" s="71" t="s">
        <v>12</v>
      </c>
      <c r="D106" s="219">
        <f>Kopsav.!C36</f>
        <v>0</v>
      </c>
      <c r="E106" s="219"/>
      <c r="F106" s="219"/>
      <c r="G106" s="219"/>
      <c r="H106" s="219"/>
      <c r="I106" s="219"/>
      <c r="J106" s="219"/>
      <c r="K106" s="219"/>
      <c r="L106" s="219"/>
      <c r="M106" s="219"/>
      <c r="N106" s="219"/>
      <c r="O106" s="219"/>
      <c r="P106" s="219"/>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row>
    <row r="107" spans="1:236" s="6" customFormat="1">
      <c r="A107" s="4"/>
      <c r="B107" s="61"/>
      <c r="C107" s="72"/>
      <c r="D107" s="200" t="s">
        <v>7</v>
      </c>
      <c r="E107" s="200"/>
      <c r="F107" s="200"/>
      <c r="G107" s="200"/>
      <c r="H107" s="200"/>
      <c r="I107" s="200"/>
      <c r="J107" s="200"/>
      <c r="K107" s="200"/>
      <c r="L107" s="200"/>
      <c r="M107" s="200"/>
      <c r="N107" s="200"/>
      <c r="O107" s="200"/>
      <c r="P107" s="200"/>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row>
    <row r="108" spans="1:236" s="6" customFormat="1" ht="9" customHeight="1">
      <c r="A108" s="4"/>
      <c r="B108" s="4"/>
      <c r="C108" s="72"/>
      <c r="D108" s="201"/>
      <c r="E108" s="201"/>
      <c r="F108" s="201"/>
      <c r="G108" s="33"/>
      <c r="H108" s="33"/>
      <c r="I108" s="33"/>
      <c r="J108" s="33"/>
      <c r="K108" s="2"/>
      <c r="L108" s="3"/>
      <c r="M108" s="3"/>
      <c r="N108" s="3"/>
      <c r="O108" s="3"/>
      <c r="P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row>
    <row r="109" spans="1:236" s="6" customFormat="1" ht="13.5">
      <c r="A109" s="4"/>
      <c r="B109" s="4"/>
      <c r="C109" s="75" t="s">
        <v>8</v>
      </c>
      <c r="D109" s="101">
        <f>KOPTĀME!B27</f>
        <v>0</v>
      </c>
      <c r="E109" s="101"/>
      <c r="F109" s="72"/>
      <c r="G109" s="33"/>
      <c r="H109" s="33"/>
      <c r="K109" s="3"/>
      <c r="L109" s="3"/>
      <c r="M109" s="3"/>
      <c r="N109" s="3"/>
      <c r="O109" s="3"/>
      <c r="P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row>
  </sheetData>
  <sheetProtection algorithmName="SHA-512" hashValue="jjh0NqjPlHBEBf4KVA5CZR6BtPlcz08dovmAmxchZsCKgu+MnZ4jdIdWo7efbtGNdHF1mcDkjC4nIS9f9rIogQ==" saltValue="sDWiUN+drQj1b6161C8CPw==" spinCount="100000" sheet="1" formatCells="0" formatColumns="0" formatRows="0" insertColumns="0" insertRows="0" insertHyperlinks="0" deleteColumns="0" deleteRows="0" selectLockedCells="1" sort="0" autoFilter="0" pivotTables="0"/>
  <autoFilter ref="A15:IB96"/>
  <mergeCells count="22">
    <mergeCell ref="D108:F108"/>
    <mergeCell ref="T14:T15"/>
    <mergeCell ref="U14:U15"/>
    <mergeCell ref="W14:W15"/>
    <mergeCell ref="D101:P101"/>
    <mergeCell ref="D102:P102"/>
    <mergeCell ref="D104:F104"/>
    <mergeCell ref="D106:P106"/>
    <mergeCell ref="D107:P107"/>
    <mergeCell ref="V14:V15"/>
    <mergeCell ref="X14:X15"/>
    <mergeCell ref="A96:K96"/>
    <mergeCell ref="A6:P6"/>
    <mergeCell ref="N11:O11"/>
    <mergeCell ref="N12:O12"/>
    <mergeCell ref="A14:A15"/>
    <mergeCell ref="B14:B15"/>
    <mergeCell ref="D14:D15"/>
    <mergeCell ref="E14:E15"/>
    <mergeCell ref="F14:K14"/>
    <mergeCell ref="L14:P14"/>
    <mergeCell ref="C14:C15"/>
  </mergeCells>
  <pageMargins left="0.70866141732283472" right="0.70866141732283472" top="0.74803149606299213" bottom="0.74803149606299213" header="0.31496062992125984" footer="0.31496062992125984"/>
  <pageSetup paperSize="9" scale="76" fitToHeight="0" orientation="landscape" r:id="rId1"/>
  <headerFooter>
    <oddFooter>&amp;C&amp;"time,Italic"&amp;10&amp;P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B90"/>
  <sheetViews>
    <sheetView view="pageBreakPreview" topLeftCell="A52" zoomScale="90" zoomScaleNormal="100" zoomScaleSheetLayoutView="90" workbookViewId="0">
      <selection activeCell="F55" sqref="F55"/>
    </sheetView>
  </sheetViews>
  <sheetFormatPr defaultRowHeight="12.75"/>
  <cols>
    <col min="1" max="1" width="6.28515625" style="4" customWidth="1"/>
    <col min="2" max="2" width="2.5703125" style="4" customWidth="1"/>
    <col min="3" max="3" width="37" style="34" customWidth="1"/>
    <col min="4" max="4" width="9.5703125" style="35" customWidth="1"/>
    <col min="5" max="5" width="9.5703125" style="36" customWidth="1"/>
    <col min="6" max="6" width="6.7109375" style="6" customWidth="1"/>
    <col min="7" max="7" width="8.28515625" style="6" customWidth="1"/>
    <col min="8" max="8" width="7.28515625" style="6" customWidth="1"/>
    <col min="9" max="9" width="8.42578125" style="6" customWidth="1"/>
    <col min="10" max="10" width="9.28515625" style="6" customWidth="1"/>
    <col min="11" max="11" width="8.28515625" style="3" customWidth="1"/>
    <col min="12" max="15" width="11.140625" style="3" customWidth="1"/>
    <col min="16" max="16" width="11.7109375" style="3" customWidth="1"/>
    <col min="17" max="17" width="10.28515625" style="6" customWidth="1"/>
    <col min="18" max="20" width="9.140625" style="3"/>
    <col min="21" max="21" width="4" style="3" customWidth="1"/>
    <col min="22" max="22" width="41.42578125" style="3" customWidth="1"/>
    <col min="23" max="236" width="9.140625" style="3"/>
    <col min="237" max="237" width="4" style="3" customWidth="1"/>
    <col min="238" max="238" width="31.42578125" style="3" customWidth="1"/>
    <col min="239" max="239" width="5.7109375" style="3" customWidth="1"/>
    <col min="240" max="240" width="8.42578125" style="3" customWidth="1"/>
    <col min="241" max="241" width="6.140625" style="3" customWidth="1"/>
    <col min="242" max="242" width="6.5703125" style="3" customWidth="1"/>
    <col min="243" max="243" width="7.28515625" style="3" customWidth="1"/>
    <col min="244" max="244" width="8.28515625" style="3" customWidth="1"/>
    <col min="245" max="245" width="7.28515625" style="3" customWidth="1"/>
    <col min="246" max="246" width="6.7109375" style="3" customWidth="1"/>
    <col min="247" max="247" width="11.140625" style="3" customWidth="1"/>
    <col min="248" max="248" width="9.5703125" style="3" customWidth="1"/>
    <col min="249" max="250" width="11.140625" style="3" customWidth="1"/>
    <col min="251" max="251" width="8.85546875" style="3" customWidth="1"/>
    <col min="252" max="492" width="9.140625" style="3"/>
    <col min="493" max="493" width="4" style="3" customWidth="1"/>
    <col min="494" max="494" width="31.42578125" style="3" customWidth="1"/>
    <col min="495" max="495" width="5.7109375" style="3" customWidth="1"/>
    <col min="496" max="496" width="8.42578125" style="3" customWidth="1"/>
    <col min="497" max="497" width="6.140625" style="3" customWidth="1"/>
    <col min="498" max="498" width="6.5703125" style="3" customWidth="1"/>
    <col min="499" max="499" width="7.28515625" style="3" customWidth="1"/>
    <col min="500" max="500" width="8.28515625" style="3" customWidth="1"/>
    <col min="501" max="501" width="7.28515625" style="3" customWidth="1"/>
    <col min="502" max="502" width="6.7109375" style="3" customWidth="1"/>
    <col min="503" max="503" width="11.140625" style="3" customWidth="1"/>
    <col min="504" max="504" width="9.5703125" style="3" customWidth="1"/>
    <col min="505" max="506" width="11.140625" style="3" customWidth="1"/>
    <col min="507" max="507" width="8.85546875" style="3" customWidth="1"/>
    <col min="508" max="748" width="9.140625" style="3"/>
    <col min="749" max="749" width="4" style="3" customWidth="1"/>
    <col min="750" max="750" width="31.42578125" style="3" customWidth="1"/>
    <col min="751" max="751" width="5.7109375" style="3" customWidth="1"/>
    <col min="752" max="752" width="8.42578125" style="3" customWidth="1"/>
    <col min="753" max="753" width="6.140625" style="3" customWidth="1"/>
    <col min="754" max="754" width="6.5703125" style="3" customWidth="1"/>
    <col min="755" max="755" width="7.28515625" style="3" customWidth="1"/>
    <col min="756" max="756" width="8.28515625" style="3" customWidth="1"/>
    <col min="757" max="757" width="7.28515625" style="3" customWidth="1"/>
    <col min="758" max="758" width="6.7109375" style="3" customWidth="1"/>
    <col min="759" max="759" width="11.140625" style="3" customWidth="1"/>
    <col min="760" max="760" width="9.5703125" style="3" customWidth="1"/>
    <col min="761" max="762" width="11.140625" style="3" customWidth="1"/>
    <col min="763" max="763" width="8.85546875" style="3" customWidth="1"/>
    <col min="764" max="1004" width="9.140625" style="3"/>
    <col min="1005" max="1005" width="4" style="3" customWidth="1"/>
    <col min="1006" max="1006" width="31.42578125" style="3" customWidth="1"/>
    <col min="1007" max="1007" width="5.7109375" style="3" customWidth="1"/>
    <col min="1008" max="1008" width="8.42578125" style="3" customWidth="1"/>
    <col min="1009" max="1009" width="6.140625" style="3" customWidth="1"/>
    <col min="1010" max="1010" width="6.5703125" style="3" customWidth="1"/>
    <col min="1011" max="1011" width="7.28515625" style="3" customWidth="1"/>
    <col min="1012" max="1012" width="8.28515625" style="3" customWidth="1"/>
    <col min="1013" max="1013" width="7.28515625" style="3" customWidth="1"/>
    <col min="1014" max="1014" width="6.7109375" style="3" customWidth="1"/>
    <col min="1015" max="1015" width="11.140625" style="3" customWidth="1"/>
    <col min="1016" max="1016" width="9.5703125" style="3" customWidth="1"/>
    <col min="1017" max="1018" width="11.140625" style="3" customWidth="1"/>
    <col min="1019" max="1019" width="8.85546875" style="3" customWidth="1"/>
    <col min="1020" max="1260" width="9.140625" style="3"/>
    <col min="1261" max="1261" width="4" style="3" customWidth="1"/>
    <col min="1262" max="1262" width="31.42578125" style="3" customWidth="1"/>
    <col min="1263" max="1263" width="5.7109375" style="3" customWidth="1"/>
    <col min="1264" max="1264" width="8.42578125" style="3" customWidth="1"/>
    <col min="1265" max="1265" width="6.140625" style="3" customWidth="1"/>
    <col min="1266" max="1266" width="6.5703125" style="3" customWidth="1"/>
    <col min="1267" max="1267" width="7.28515625" style="3" customWidth="1"/>
    <col min="1268" max="1268" width="8.28515625" style="3" customWidth="1"/>
    <col min="1269" max="1269" width="7.28515625" style="3" customWidth="1"/>
    <col min="1270" max="1270" width="6.7109375" style="3" customWidth="1"/>
    <col min="1271" max="1271" width="11.140625" style="3" customWidth="1"/>
    <col min="1272" max="1272" width="9.5703125" style="3" customWidth="1"/>
    <col min="1273" max="1274" width="11.140625" style="3" customWidth="1"/>
    <col min="1275" max="1275" width="8.85546875" style="3" customWidth="1"/>
    <col min="1276" max="1516" width="9.140625" style="3"/>
    <col min="1517" max="1517" width="4" style="3" customWidth="1"/>
    <col min="1518" max="1518" width="31.42578125" style="3" customWidth="1"/>
    <col min="1519" max="1519" width="5.7109375" style="3" customWidth="1"/>
    <col min="1520" max="1520" width="8.42578125" style="3" customWidth="1"/>
    <col min="1521" max="1521" width="6.140625" style="3" customWidth="1"/>
    <col min="1522" max="1522" width="6.5703125" style="3" customWidth="1"/>
    <col min="1523" max="1523" width="7.28515625" style="3" customWidth="1"/>
    <col min="1524" max="1524" width="8.28515625" style="3" customWidth="1"/>
    <col min="1525" max="1525" width="7.28515625" style="3" customWidth="1"/>
    <col min="1526" max="1526" width="6.7109375" style="3" customWidth="1"/>
    <col min="1527" max="1527" width="11.140625" style="3" customWidth="1"/>
    <col min="1528" max="1528" width="9.5703125" style="3" customWidth="1"/>
    <col min="1529" max="1530" width="11.140625" style="3" customWidth="1"/>
    <col min="1531" max="1531" width="8.85546875" style="3" customWidth="1"/>
    <col min="1532" max="1772" width="9.140625" style="3"/>
    <col min="1773" max="1773" width="4" style="3" customWidth="1"/>
    <col min="1774" max="1774" width="31.42578125" style="3" customWidth="1"/>
    <col min="1775" max="1775" width="5.7109375" style="3" customWidth="1"/>
    <col min="1776" max="1776" width="8.42578125" style="3" customWidth="1"/>
    <col min="1777" max="1777" width="6.140625" style="3" customWidth="1"/>
    <col min="1778" max="1778" width="6.5703125" style="3" customWidth="1"/>
    <col min="1779" max="1779" width="7.28515625" style="3" customWidth="1"/>
    <col min="1780" max="1780" width="8.28515625" style="3" customWidth="1"/>
    <col min="1781" max="1781" width="7.28515625" style="3" customWidth="1"/>
    <col min="1782" max="1782" width="6.7109375" style="3" customWidth="1"/>
    <col min="1783" max="1783" width="11.140625" style="3" customWidth="1"/>
    <col min="1784" max="1784" width="9.5703125" style="3" customWidth="1"/>
    <col min="1785" max="1786" width="11.140625" style="3" customWidth="1"/>
    <col min="1787" max="1787" width="8.85546875" style="3" customWidth="1"/>
    <col min="1788" max="2028" width="9.140625" style="3"/>
    <col min="2029" max="2029" width="4" style="3" customWidth="1"/>
    <col min="2030" max="2030" width="31.42578125" style="3" customWidth="1"/>
    <col min="2031" max="2031" width="5.7109375" style="3" customWidth="1"/>
    <col min="2032" max="2032" width="8.42578125" style="3" customWidth="1"/>
    <col min="2033" max="2033" width="6.140625" style="3" customWidth="1"/>
    <col min="2034" max="2034" width="6.5703125" style="3" customWidth="1"/>
    <col min="2035" max="2035" width="7.28515625" style="3" customWidth="1"/>
    <col min="2036" max="2036" width="8.28515625" style="3" customWidth="1"/>
    <col min="2037" max="2037" width="7.28515625" style="3" customWidth="1"/>
    <col min="2038" max="2038" width="6.7109375" style="3" customWidth="1"/>
    <col min="2039" max="2039" width="11.140625" style="3" customWidth="1"/>
    <col min="2040" max="2040" width="9.5703125" style="3" customWidth="1"/>
    <col min="2041" max="2042" width="11.140625" style="3" customWidth="1"/>
    <col min="2043" max="2043" width="8.85546875" style="3" customWidth="1"/>
    <col min="2044" max="2284" width="9.140625" style="3"/>
    <col min="2285" max="2285" width="4" style="3" customWidth="1"/>
    <col min="2286" max="2286" width="31.42578125" style="3" customWidth="1"/>
    <col min="2287" max="2287" width="5.7109375" style="3" customWidth="1"/>
    <col min="2288" max="2288" width="8.42578125" style="3" customWidth="1"/>
    <col min="2289" max="2289" width="6.140625" style="3" customWidth="1"/>
    <col min="2290" max="2290" width="6.5703125" style="3" customWidth="1"/>
    <col min="2291" max="2291" width="7.28515625" style="3" customWidth="1"/>
    <col min="2292" max="2292" width="8.28515625" style="3" customWidth="1"/>
    <col min="2293" max="2293" width="7.28515625" style="3" customWidth="1"/>
    <col min="2294" max="2294" width="6.7109375" style="3" customWidth="1"/>
    <col min="2295" max="2295" width="11.140625" style="3" customWidth="1"/>
    <col min="2296" max="2296" width="9.5703125" style="3" customWidth="1"/>
    <col min="2297" max="2298" width="11.140625" style="3" customWidth="1"/>
    <col min="2299" max="2299" width="8.85546875" style="3" customWidth="1"/>
    <col min="2300" max="2540" width="9.140625" style="3"/>
    <col min="2541" max="2541" width="4" style="3" customWidth="1"/>
    <col min="2542" max="2542" width="31.42578125" style="3" customWidth="1"/>
    <col min="2543" max="2543" width="5.7109375" style="3" customWidth="1"/>
    <col min="2544" max="2544" width="8.42578125" style="3" customWidth="1"/>
    <col min="2545" max="2545" width="6.140625" style="3" customWidth="1"/>
    <col min="2546" max="2546" width="6.5703125" style="3" customWidth="1"/>
    <col min="2547" max="2547" width="7.28515625" style="3" customWidth="1"/>
    <col min="2548" max="2548" width="8.28515625" style="3" customWidth="1"/>
    <col min="2549" max="2549" width="7.28515625" style="3" customWidth="1"/>
    <col min="2550" max="2550" width="6.7109375" style="3" customWidth="1"/>
    <col min="2551" max="2551" width="11.140625" style="3" customWidth="1"/>
    <col min="2552" max="2552" width="9.5703125" style="3" customWidth="1"/>
    <col min="2553" max="2554" width="11.140625" style="3" customWidth="1"/>
    <col min="2555" max="2555" width="8.85546875" style="3" customWidth="1"/>
    <col min="2556" max="2796" width="9.140625" style="3"/>
    <col min="2797" max="2797" width="4" style="3" customWidth="1"/>
    <col min="2798" max="2798" width="31.42578125" style="3" customWidth="1"/>
    <col min="2799" max="2799" width="5.7109375" style="3" customWidth="1"/>
    <col min="2800" max="2800" width="8.42578125" style="3" customWidth="1"/>
    <col min="2801" max="2801" width="6.140625" style="3" customWidth="1"/>
    <col min="2802" max="2802" width="6.5703125" style="3" customWidth="1"/>
    <col min="2803" max="2803" width="7.28515625" style="3" customWidth="1"/>
    <col min="2804" max="2804" width="8.28515625" style="3" customWidth="1"/>
    <col min="2805" max="2805" width="7.28515625" style="3" customWidth="1"/>
    <col min="2806" max="2806" width="6.7109375" style="3" customWidth="1"/>
    <col min="2807" max="2807" width="11.140625" style="3" customWidth="1"/>
    <col min="2808" max="2808" width="9.5703125" style="3" customWidth="1"/>
    <col min="2809" max="2810" width="11.140625" style="3" customWidth="1"/>
    <col min="2811" max="2811" width="8.85546875" style="3" customWidth="1"/>
    <col min="2812" max="3052" width="9.140625" style="3"/>
    <col min="3053" max="3053" width="4" style="3" customWidth="1"/>
    <col min="3054" max="3054" width="31.42578125" style="3" customWidth="1"/>
    <col min="3055" max="3055" width="5.7109375" style="3" customWidth="1"/>
    <col min="3056" max="3056" width="8.42578125" style="3" customWidth="1"/>
    <col min="3057" max="3057" width="6.140625" style="3" customWidth="1"/>
    <col min="3058" max="3058" width="6.5703125" style="3" customWidth="1"/>
    <col min="3059" max="3059" width="7.28515625" style="3" customWidth="1"/>
    <col min="3060" max="3060" width="8.28515625" style="3" customWidth="1"/>
    <col min="3061" max="3061" width="7.28515625" style="3" customWidth="1"/>
    <col min="3062" max="3062" width="6.7109375" style="3" customWidth="1"/>
    <col min="3063" max="3063" width="11.140625" style="3" customWidth="1"/>
    <col min="3064" max="3064" width="9.5703125" style="3" customWidth="1"/>
    <col min="3065" max="3066" width="11.140625" style="3" customWidth="1"/>
    <col min="3067" max="3067" width="8.85546875" style="3" customWidth="1"/>
    <col min="3068" max="3308" width="9.140625" style="3"/>
    <col min="3309" max="3309" width="4" style="3" customWidth="1"/>
    <col min="3310" max="3310" width="31.42578125" style="3" customWidth="1"/>
    <col min="3311" max="3311" width="5.7109375" style="3" customWidth="1"/>
    <col min="3312" max="3312" width="8.42578125" style="3" customWidth="1"/>
    <col min="3313" max="3313" width="6.140625" style="3" customWidth="1"/>
    <col min="3314" max="3314" width="6.5703125" style="3" customWidth="1"/>
    <col min="3315" max="3315" width="7.28515625" style="3" customWidth="1"/>
    <col min="3316" max="3316" width="8.28515625" style="3" customWidth="1"/>
    <col min="3317" max="3317" width="7.28515625" style="3" customWidth="1"/>
    <col min="3318" max="3318" width="6.7109375" style="3" customWidth="1"/>
    <col min="3319" max="3319" width="11.140625" style="3" customWidth="1"/>
    <col min="3320" max="3320" width="9.5703125" style="3" customWidth="1"/>
    <col min="3321" max="3322" width="11.140625" style="3" customWidth="1"/>
    <col min="3323" max="3323" width="8.85546875" style="3" customWidth="1"/>
    <col min="3324" max="3564" width="9.140625" style="3"/>
    <col min="3565" max="3565" width="4" style="3" customWidth="1"/>
    <col min="3566" max="3566" width="31.42578125" style="3" customWidth="1"/>
    <col min="3567" max="3567" width="5.7109375" style="3" customWidth="1"/>
    <col min="3568" max="3568" width="8.42578125" style="3" customWidth="1"/>
    <col min="3569" max="3569" width="6.140625" style="3" customWidth="1"/>
    <col min="3570" max="3570" width="6.5703125" style="3" customWidth="1"/>
    <col min="3571" max="3571" width="7.28515625" style="3" customWidth="1"/>
    <col min="3572" max="3572" width="8.28515625" style="3" customWidth="1"/>
    <col min="3573" max="3573" width="7.28515625" style="3" customWidth="1"/>
    <col min="3574" max="3574" width="6.7109375" style="3" customWidth="1"/>
    <col min="3575" max="3575" width="11.140625" style="3" customWidth="1"/>
    <col min="3576" max="3576" width="9.5703125" style="3" customWidth="1"/>
    <col min="3577" max="3578" width="11.140625" style="3" customWidth="1"/>
    <col min="3579" max="3579" width="8.85546875" style="3" customWidth="1"/>
    <col min="3580" max="3820" width="9.140625" style="3"/>
    <col min="3821" max="3821" width="4" style="3" customWidth="1"/>
    <col min="3822" max="3822" width="31.42578125" style="3" customWidth="1"/>
    <col min="3823" max="3823" width="5.7109375" style="3" customWidth="1"/>
    <col min="3824" max="3824" width="8.42578125" style="3" customWidth="1"/>
    <col min="3825" max="3825" width="6.140625" style="3" customWidth="1"/>
    <col min="3826" max="3826" width="6.5703125" style="3" customWidth="1"/>
    <col min="3827" max="3827" width="7.28515625" style="3" customWidth="1"/>
    <col min="3828" max="3828" width="8.28515625" style="3" customWidth="1"/>
    <col min="3829" max="3829" width="7.28515625" style="3" customWidth="1"/>
    <col min="3830" max="3830" width="6.7109375" style="3" customWidth="1"/>
    <col min="3831" max="3831" width="11.140625" style="3" customWidth="1"/>
    <col min="3832" max="3832" width="9.5703125" style="3" customWidth="1"/>
    <col min="3833" max="3834" width="11.140625" style="3" customWidth="1"/>
    <col min="3835" max="3835" width="8.85546875" style="3" customWidth="1"/>
    <col min="3836" max="4076" width="9.140625" style="3"/>
    <col min="4077" max="4077" width="4" style="3" customWidth="1"/>
    <col min="4078" max="4078" width="31.42578125" style="3" customWidth="1"/>
    <col min="4079" max="4079" width="5.7109375" style="3" customWidth="1"/>
    <col min="4080" max="4080" width="8.42578125" style="3" customWidth="1"/>
    <col min="4081" max="4081" width="6.140625" style="3" customWidth="1"/>
    <col min="4082" max="4082" width="6.5703125" style="3" customWidth="1"/>
    <col min="4083" max="4083" width="7.28515625" style="3" customWidth="1"/>
    <col min="4084" max="4084" width="8.28515625" style="3" customWidth="1"/>
    <col min="4085" max="4085" width="7.28515625" style="3" customWidth="1"/>
    <col min="4086" max="4086" width="6.7109375" style="3" customWidth="1"/>
    <col min="4087" max="4087" width="11.140625" style="3" customWidth="1"/>
    <col min="4088" max="4088" width="9.5703125" style="3" customWidth="1"/>
    <col min="4089" max="4090" width="11.140625" style="3" customWidth="1"/>
    <col min="4091" max="4091" width="8.85546875" style="3" customWidth="1"/>
    <col min="4092" max="4332" width="9.140625" style="3"/>
    <col min="4333" max="4333" width="4" style="3" customWidth="1"/>
    <col min="4334" max="4334" width="31.42578125" style="3" customWidth="1"/>
    <col min="4335" max="4335" width="5.7109375" style="3" customWidth="1"/>
    <col min="4336" max="4336" width="8.42578125" style="3" customWidth="1"/>
    <col min="4337" max="4337" width="6.140625" style="3" customWidth="1"/>
    <col min="4338" max="4338" width="6.5703125" style="3" customWidth="1"/>
    <col min="4339" max="4339" width="7.28515625" style="3" customWidth="1"/>
    <col min="4340" max="4340" width="8.28515625" style="3" customWidth="1"/>
    <col min="4341" max="4341" width="7.28515625" style="3" customWidth="1"/>
    <col min="4342" max="4342" width="6.7109375" style="3" customWidth="1"/>
    <col min="4343" max="4343" width="11.140625" style="3" customWidth="1"/>
    <col min="4344" max="4344" width="9.5703125" style="3" customWidth="1"/>
    <col min="4345" max="4346" width="11.140625" style="3" customWidth="1"/>
    <col min="4347" max="4347" width="8.85546875" style="3" customWidth="1"/>
    <col min="4348" max="4588" width="9.140625" style="3"/>
    <col min="4589" max="4589" width="4" style="3" customWidth="1"/>
    <col min="4590" max="4590" width="31.42578125" style="3" customWidth="1"/>
    <col min="4591" max="4591" width="5.7109375" style="3" customWidth="1"/>
    <col min="4592" max="4592" width="8.42578125" style="3" customWidth="1"/>
    <col min="4593" max="4593" width="6.140625" style="3" customWidth="1"/>
    <col min="4594" max="4594" width="6.5703125" style="3" customWidth="1"/>
    <col min="4595" max="4595" width="7.28515625" style="3" customWidth="1"/>
    <col min="4596" max="4596" width="8.28515625" style="3" customWidth="1"/>
    <col min="4597" max="4597" width="7.28515625" style="3" customWidth="1"/>
    <col min="4598" max="4598" width="6.7109375" style="3" customWidth="1"/>
    <col min="4599" max="4599" width="11.140625" style="3" customWidth="1"/>
    <col min="4600" max="4600" width="9.5703125" style="3" customWidth="1"/>
    <col min="4601" max="4602" width="11.140625" style="3" customWidth="1"/>
    <col min="4603" max="4603" width="8.85546875" style="3" customWidth="1"/>
    <col min="4604" max="4844" width="9.140625" style="3"/>
    <col min="4845" max="4845" width="4" style="3" customWidth="1"/>
    <col min="4846" max="4846" width="31.42578125" style="3" customWidth="1"/>
    <col min="4847" max="4847" width="5.7109375" style="3" customWidth="1"/>
    <col min="4848" max="4848" width="8.42578125" style="3" customWidth="1"/>
    <col min="4849" max="4849" width="6.140625" style="3" customWidth="1"/>
    <col min="4850" max="4850" width="6.5703125" style="3" customWidth="1"/>
    <col min="4851" max="4851" width="7.28515625" style="3" customWidth="1"/>
    <col min="4852" max="4852" width="8.28515625" style="3" customWidth="1"/>
    <col min="4853" max="4853" width="7.28515625" style="3" customWidth="1"/>
    <col min="4854" max="4854" width="6.7109375" style="3" customWidth="1"/>
    <col min="4855" max="4855" width="11.140625" style="3" customWidth="1"/>
    <col min="4856" max="4856" width="9.5703125" style="3" customWidth="1"/>
    <col min="4857" max="4858" width="11.140625" style="3" customWidth="1"/>
    <col min="4859" max="4859" width="8.85546875" style="3" customWidth="1"/>
    <col min="4860" max="5100" width="9.140625" style="3"/>
    <col min="5101" max="5101" width="4" style="3" customWidth="1"/>
    <col min="5102" max="5102" width="31.42578125" style="3" customWidth="1"/>
    <col min="5103" max="5103" width="5.7109375" style="3" customWidth="1"/>
    <col min="5104" max="5104" width="8.42578125" style="3" customWidth="1"/>
    <col min="5105" max="5105" width="6.140625" style="3" customWidth="1"/>
    <col min="5106" max="5106" width="6.5703125" style="3" customWidth="1"/>
    <col min="5107" max="5107" width="7.28515625" style="3" customWidth="1"/>
    <col min="5108" max="5108" width="8.28515625" style="3" customWidth="1"/>
    <col min="5109" max="5109" width="7.28515625" style="3" customWidth="1"/>
    <col min="5110" max="5110" width="6.7109375" style="3" customWidth="1"/>
    <col min="5111" max="5111" width="11.140625" style="3" customWidth="1"/>
    <col min="5112" max="5112" width="9.5703125" style="3" customWidth="1"/>
    <col min="5113" max="5114" width="11.140625" style="3" customWidth="1"/>
    <col min="5115" max="5115" width="8.85546875" style="3" customWidth="1"/>
    <col min="5116" max="5356" width="9.140625" style="3"/>
    <col min="5357" max="5357" width="4" style="3" customWidth="1"/>
    <col min="5358" max="5358" width="31.42578125" style="3" customWidth="1"/>
    <col min="5359" max="5359" width="5.7109375" style="3" customWidth="1"/>
    <col min="5360" max="5360" width="8.42578125" style="3" customWidth="1"/>
    <col min="5361" max="5361" width="6.140625" style="3" customWidth="1"/>
    <col min="5362" max="5362" width="6.5703125" style="3" customWidth="1"/>
    <col min="5363" max="5363" width="7.28515625" style="3" customWidth="1"/>
    <col min="5364" max="5364" width="8.28515625" style="3" customWidth="1"/>
    <col min="5365" max="5365" width="7.28515625" style="3" customWidth="1"/>
    <col min="5366" max="5366" width="6.7109375" style="3" customWidth="1"/>
    <col min="5367" max="5367" width="11.140625" style="3" customWidth="1"/>
    <col min="5368" max="5368" width="9.5703125" style="3" customWidth="1"/>
    <col min="5369" max="5370" width="11.140625" style="3" customWidth="1"/>
    <col min="5371" max="5371" width="8.85546875" style="3" customWidth="1"/>
    <col min="5372" max="5612" width="9.140625" style="3"/>
    <col min="5613" max="5613" width="4" style="3" customWidth="1"/>
    <col min="5614" max="5614" width="31.42578125" style="3" customWidth="1"/>
    <col min="5615" max="5615" width="5.7109375" style="3" customWidth="1"/>
    <col min="5616" max="5616" width="8.42578125" style="3" customWidth="1"/>
    <col min="5617" max="5617" width="6.140625" style="3" customWidth="1"/>
    <col min="5618" max="5618" width="6.5703125" style="3" customWidth="1"/>
    <col min="5619" max="5619" width="7.28515625" style="3" customWidth="1"/>
    <col min="5620" max="5620" width="8.28515625" style="3" customWidth="1"/>
    <col min="5621" max="5621" width="7.28515625" style="3" customWidth="1"/>
    <col min="5622" max="5622" width="6.7109375" style="3" customWidth="1"/>
    <col min="5623" max="5623" width="11.140625" style="3" customWidth="1"/>
    <col min="5624" max="5624" width="9.5703125" style="3" customWidth="1"/>
    <col min="5625" max="5626" width="11.140625" style="3" customWidth="1"/>
    <col min="5627" max="5627" width="8.85546875" style="3" customWidth="1"/>
    <col min="5628" max="5868" width="9.140625" style="3"/>
    <col min="5869" max="5869" width="4" style="3" customWidth="1"/>
    <col min="5870" max="5870" width="31.42578125" style="3" customWidth="1"/>
    <col min="5871" max="5871" width="5.7109375" style="3" customWidth="1"/>
    <col min="5872" max="5872" width="8.42578125" style="3" customWidth="1"/>
    <col min="5873" max="5873" width="6.140625" style="3" customWidth="1"/>
    <col min="5874" max="5874" width="6.5703125" style="3" customWidth="1"/>
    <col min="5875" max="5875" width="7.28515625" style="3" customWidth="1"/>
    <col min="5876" max="5876" width="8.28515625" style="3" customWidth="1"/>
    <col min="5877" max="5877" width="7.28515625" style="3" customWidth="1"/>
    <col min="5878" max="5878" width="6.7109375" style="3" customWidth="1"/>
    <col min="5879" max="5879" width="11.140625" style="3" customWidth="1"/>
    <col min="5880" max="5880" width="9.5703125" style="3" customWidth="1"/>
    <col min="5881" max="5882" width="11.140625" style="3" customWidth="1"/>
    <col min="5883" max="5883" width="8.85546875" style="3" customWidth="1"/>
    <col min="5884" max="6124" width="9.140625" style="3"/>
    <col min="6125" max="6125" width="4" style="3" customWidth="1"/>
    <col min="6126" max="6126" width="31.42578125" style="3" customWidth="1"/>
    <col min="6127" max="6127" width="5.7109375" style="3" customWidth="1"/>
    <col min="6128" max="6128" width="8.42578125" style="3" customWidth="1"/>
    <col min="6129" max="6129" width="6.140625" style="3" customWidth="1"/>
    <col min="6130" max="6130" width="6.5703125" style="3" customWidth="1"/>
    <col min="6131" max="6131" width="7.28515625" style="3" customWidth="1"/>
    <col min="6132" max="6132" width="8.28515625" style="3" customWidth="1"/>
    <col min="6133" max="6133" width="7.28515625" style="3" customWidth="1"/>
    <col min="6134" max="6134" width="6.7109375" style="3" customWidth="1"/>
    <col min="6135" max="6135" width="11.140625" style="3" customWidth="1"/>
    <col min="6136" max="6136" width="9.5703125" style="3" customWidth="1"/>
    <col min="6137" max="6138" width="11.140625" style="3" customWidth="1"/>
    <col min="6139" max="6139" width="8.85546875" style="3" customWidth="1"/>
    <col min="6140" max="6380" width="9.140625" style="3"/>
    <col min="6381" max="6381" width="4" style="3" customWidth="1"/>
    <col min="6382" max="6382" width="31.42578125" style="3" customWidth="1"/>
    <col min="6383" max="6383" width="5.7109375" style="3" customWidth="1"/>
    <col min="6384" max="6384" width="8.42578125" style="3" customWidth="1"/>
    <col min="6385" max="6385" width="6.140625" style="3" customWidth="1"/>
    <col min="6386" max="6386" width="6.5703125" style="3" customWidth="1"/>
    <col min="6387" max="6387" width="7.28515625" style="3" customWidth="1"/>
    <col min="6388" max="6388" width="8.28515625" style="3" customWidth="1"/>
    <col min="6389" max="6389" width="7.28515625" style="3" customWidth="1"/>
    <col min="6390" max="6390" width="6.7109375" style="3" customWidth="1"/>
    <col min="6391" max="6391" width="11.140625" style="3" customWidth="1"/>
    <col min="6392" max="6392" width="9.5703125" style="3" customWidth="1"/>
    <col min="6393" max="6394" width="11.140625" style="3" customWidth="1"/>
    <col min="6395" max="6395" width="8.85546875" style="3" customWidth="1"/>
    <col min="6396" max="6636" width="9.140625" style="3"/>
    <col min="6637" max="6637" width="4" style="3" customWidth="1"/>
    <col min="6638" max="6638" width="31.42578125" style="3" customWidth="1"/>
    <col min="6639" max="6639" width="5.7109375" style="3" customWidth="1"/>
    <col min="6640" max="6640" width="8.42578125" style="3" customWidth="1"/>
    <col min="6641" max="6641" width="6.140625" style="3" customWidth="1"/>
    <col min="6642" max="6642" width="6.5703125" style="3" customWidth="1"/>
    <col min="6643" max="6643" width="7.28515625" style="3" customWidth="1"/>
    <col min="6644" max="6644" width="8.28515625" style="3" customWidth="1"/>
    <col min="6645" max="6645" width="7.28515625" style="3" customWidth="1"/>
    <col min="6646" max="6646" width="6.7109375" style="3" customWidth="1"/>
    <col min="6647" max="6647" width="11.140625" style="3" customWidth="1"/>
    <col min="6648" max="6648" width="9.5703125" style="3" customWidth="1"/>
    <col min="6649" max="6650" width="11.140625" style="3" customWidth="1"/>
    <col min="6651" max="6651" width="8.85546875" style="3" customWidth="1"/>
    <col min="6652" max="6892" width="9.140625" style="3"/>
    <col min="6893" max="6893" width="4" style="3" customWidth="1"/>
    <col min="6894" max="6894" width="31.42578125" style="3" customWidth="1"/>
    <col min="6895" max="6895" width="5.7109375" style="3" customWidth="1"/>
    <col min="6896" max="6896" width="8.42578125" style="3" customWidth="1"/>
    <col min="6897" max="6897" width="6.140625" style="3" customWidth="1"/>
    <col min="6898" max="6898" width="6.5703125" style="3" customWidth="1"/>
    <col min="6899" max="6899" width="7.28515625" style="3" customWidth="1"/>
    <col min="6900" max="6900" width="8.28515625" style="3" customWidth="1"/>
    <col min="6901" max="6901" width="7.28515625" style="3" customWidth="1"/>
    <col min="6902" max="6902" width="6.7109375" style="3" customWidth="1"/>
    <col min="6903" max="6903" width="11.140625" style="3" customWidth="1"/>
    <col min="6904" max="6904" width="9.5703125" style="3" customWidth="1"/>
    <col min="6905" max="6906" width="11.140625" style="3" customWidth="1"/>
    <col min="6907" max="6907" width="8.85546875" style="3" customWidth="1"/>
    <col min="6908" max="7148" width="9.140625" style="3"/>
    <col min="7149" max="7149" width="4" style="3" customWidth="1"/>
    <col min="7150" max="7150" width="31.42578125" style="3" customWidth="1"/>
    <col min="7151" max="7151" width="5.7109375" style="3" customWidth="1"/>
    <col min="7152" max="7152" width="8.42578125" style="3" customWidth="1"/>
    <col min="7153" max="7153" width="6.140625" style="3" customWidth="1"/>
    <col min="7154" max="7154" width="6.5703125" style="3" customWidth="1"/>
    <col min="7155" max="7155" width="7.28515625" style="3" customWidth="1"/>
    <col min="7156" max="7156" width="8.28515625" style="3" customWidth="1"/>
    <col min="7157" max="7157" width="7.28515625" style="3" customWidth="1"/>
    <col min="7158" max="7158" width="6.7109375" style="3" customWidth="1"/>
    <col min="7159" max="7159" width="11.140625" style="3" customWidth="1"/>
    <col min="7160" max="7160" width="9.5703125" style="3" customWidth="1"/>
    <col min="7161" max="7162" width="11.140625" style="3" customWidth="1"/>
    <col min="7163" max="7163" width="8.85546875" style="3" customWidth="1"/>
    <col min="7164" max="7404" width="9.140625" style="3"/>
    <col min="7405" max="7405" width="4" style="3" customWidth="1"/>
    <col min="7406" max="7406" width="31.42578125" style="3" customWidth="1"/>
    <col min="7407" max="7407" width="5.7109375" style="3" customWidth="1"/>
    <col min="7408" max="7408" width="8.42578125" style="3" customWidth="1"/>
    <col min="7409" max="7409" width="6.140625" style="3" customWidth="1"/>
    <col min="7410" max="7410" width="6.5703125" style="3" customWidth="1"/>
    <col min="7411" max="7411" width="7.28515625" style="3" customWidth="1"/>
    <col min="7412" max="7412" width="8.28515625" style="3" customWidth="1"/>
    <col min="7413" max="7413" width="7.28515625" style="3" customWidth="1"/>
    <col min="7414" max="7414" width="6.7109375" style="3" customWidth="1"/>
    <col min="7415" max="7415" width="11.140625" style="3" customWidth="1"/>
    <col min="7416" max="7416" width="9.5703125" style="3" customWidth="1"/>
    <col min="7417" max="7418" width="11.140625" style="3" customWidth="1"/>
    <col min="7419" max="7419" width="8.85546875" style="3" customWidth="1"/>
    <col min="7420" max="7660" width="9.140625" style="3"/>
    <col min="7661" max="7661" width="4" style="3" customWidth="1"/>
    <col min="7662" max="7662" width="31.42578125" style="3" customWidth="1"/>
    <col min="7663" max="7663" width="5.7109375" style="3" customWidth="1"/>
    <col min="7664" max="7664" width="8.42578125" style="3" customWidth="1"/>
    <col min="7665" max="7665" width="6.140625" style="3" customWidth="1"/>
    <col min="7666" max="7666" width="6.5703125" style="3" customWidth="1"/>
    <col min="7667" max="7667" width="7.28515625" style="3" customWidth="1"/>
    <col min="7668" max="7668" width="8.28515625" style="3" customWidth="1"/>
    <col min="7669" max="7669" width="7.28515625" style="3" customWidth="1"/>
    <col min="7670" max="7670" width="6.7109375" style="3" customWidth="1"/>
    <col min="7671" max="7671" width="11.140625" style="3" customWidth="1"/>
    <col min="7672" max="7672" width="9.5703125" style="3" customWidth="1"/>
    <col min="7673" max="7674" width="11.140625" style="3" customWidth="1"/>
    <col min="7675" max="7675" width="8.85546875" style="3" customWidth="1"/>
    <col min="7676" max="7916" width="9.140625" style="3"/>
    <col min="7917" max="7917" width="4" style="3" customWidth="1"/>
    <col min="7918" max="7918" width="31.42578125" style="3" customWidth="1"/>
    <col min="7919" max="7919" width="5.7109375" style="3" customWidth="1"/>
    <col min="7920" max="7920" width="8.42578125" style="3" customWidth="1"/>
    <col min="7921" max="7921" width="6.140625" style="3" customWidth="1"/>
    <col min="7922" max="7922" width="6.5703125" style="3" customWidth="1"/>
    <col min="7923" max="7923" width="7.28515625" style="3" customWidth="1"/>
    <col min="7924" max="7924" width="8.28515625" style="3" customWidth="1"/>
    <col min="7925" max="7925" width="7.28515625" style="3" customWidth="1"/>
    <col min="7926" max="7926" width="6.7109375" style="3" customWidth="1"/>
    <col min="7927" max="7927" width="11.140625" style="3" customWidth="1"/>
    <col min="7928" max="7928" width="9.5703125" style="3" customWidth="1"/>
    <col min="7929" max="7930" width="11.140625" style="3" customWidth="1"/>
    <col min="7931" max="7931" width="8.85546875" style="3" customWidth="1"/>
    <col min="7932" max="8172" width="9.140625" style="3"/>
    <col min="8173" max="8173" width="4" style="3" customWidth="1"/>
    <col min="8174" max="8174" width="31.42578125" style="3" customWidth="1"/>
    <col min="8175" max="8175" width="5.7109375" style="3" customWidth="1"/>
    <col min="8176" max="8176" width="8.42578125" style="3" customWidth="1"/>
    <col min="8177" max="8177" width="6.140625" style="3" customWidth="1"/>
    <col min="8178" max="8178" width="6.5703125" style="3" customWidth="1"/>
    <col min="8179" max="8179" width="7.28515625" style="3" customWidth="1"/>
    <col min="8180" max="8180" width="8.28515625" style="3" customWidth="1"/>
    <col min="8181" max="8181" width="7.28515625" style="3" customWidth="1"/>
    <col min="8182" max="8182" width="6.7109375" style="3" customWidth="1"/>
    <col min="8183" max="8183" width="11.140625" style="3" customWidth="1"/>
    <col min="8184" max="8184" width="9.5703125" style="3" customWidth="1"/>
    <col min="8185" max="8186" width="11.140625" style="3" customWidth="1"/>
    <col min="8187" max="8187" width="8.85546875" style="3" customWidth="1"/>
    <col min="8188" max="8428" width="9.140625" style="3"/>
    <col min="8429" max="8429" width="4" style="3" customWidth="1"/>
    <col min="8430" max="8430" width="31.42578125" style="3" customWidth="1"/>
    <col min="8431" max="8431" width="5.7109375" style="3" customWidth="1"/>
    <col min="8432" max="8432" width="8.42578125" style="3" customWidth="1"/>
    <col min="8433" max="8433" width="6.140625" style="3" customWidth="1"/>
    <col min="8434" max="8434" width="6.5703125" style="3" customWidth="1"/>
    <col min="8435" max="8435" width="7.28515625" style="3" customWidth="1"/>
    <col min="8436" max="8436" width="8.28515625" style="3" customWidth="1"/>
    <col min="8437" max="8437" width="7.28515625" style="3" customWidth="1"/>
    <col min="8438" max="8438" width="6.7109375" style="3" customWidth="1"/>
    <col min="8439" max="8439" width="11.140625" style="3" customWidth="1"/>
    <col min="8440" max="8440" width="9.5703125" style="3" customWidth="1"/>
    <col min="8441" max="8442" width="11.140625" style="3" customWidth="1"/>
    <col min="8443" max="8443" width="8.85546875" style="3" customWidth="1"/>
    <col min="8444" max="8684" width="9.140625" style="3"/>
    <col min="8685" max="8685" width="4" style="3" customWidth="1"/>
    <col min="8686" max="8686" width="31.42578125" style="3" customWidth="1"/>
    <col min="8687" max="8687" width="5.7109375" style="3" customWidth="1"/>
    <col min="8688" max="8688" width="8.42578125" style="3" customWidth="1"/>
    <col min="8689" max="8689" width="6.140625" style="3" customWidth="1"/>
    <col min="8690" max="8690" width="6.5703125" style="3" customWidth="1"/>
    <col min="8691" max="8691" width="7.28515625" style="3" customWidth="1"/>
    <col min="8692" max="8692" width="8.28515625" style="3" customWidth="1"/>
    <col min="8693" max="8693" width="7.28515625" style="3" customWidth="1"/>
    <col min="8694" max="8694" width="6.7109375" style="3" customWidth="1"/>
    <col min="8695" max="8695" width="11.140625" style="3" customWidth="1"/>
    <col min="8696" max="8696" width="9.5703125" style="3" customWidth="1"/>
    <col min="8697" max="8698" width="11.140625" style="3" customWidth="1"/>
    <col min="8699" max="8699" width="8.85546875" style="3" customWidth="1"/>
    <col min="8700" max="8940" width="9.140625" style="3"/>
    <col min="8941" max="8941" width="4" style="3" customWidth="1"/>
    <col min="8942" max="8942" width="31.42578125" style="3" customWidth="1"/>
    <col min="8943" max="8943" width="5.7109375" style="3" customWidth="1"/>
    <col min="8944" max="8944" width="8.42578125" style="3" customWidth="1"/>
    <col min="8945" max="8945" width="6.140625" style="3" customWidth="1"/>
    <col min="8946" max="8946" width="6.5703125" style="3" customWidth="1"/>
    <col min="8947" max="8947" width="7.28515625" style="3" customWidth="1"/>
    <col min="8948" max="8948" width="8.28515625" style="3" customWidth="1"/>
    <col min="8949" max="8949" width="7.28515625" style="3" customWidth="1"/>
    <col min="8950" max="8950" width="6.7109375" style="3" customWidth="1"/>
    <col min="8951" max="8951" width="11.140625" style="3" customWidth="1"/>
    <col min="8952" max="8952" width="9.5703125" style="3" customWidth="1"/>
    <col min="8953" max="8954" width="11.140625" style="3" customWidth="1"/>
    <col min="8955" max="8955" width="8.85546875" style="3" customWidth="1"/>
    <col min="8956" max="9196" width="9.140625" style="3"/>
    <col min="9197" max="9197" width="4" style="3" customWidth="1"/>
    <col min="9198" max="9198" width="31.42578125" style="3" customWidth="1"/>
    <col min="9199" max="9199" width="5.7109375" style="3" customWidth="1"/>
    <col min="9200" max="9200" width="8.42578125" style="3" customWidth="1"/>
    <col min="9201" max="9201" width="6.140625" style="3" customWidth="1"/>
    <col min="9202" max="9202" width="6.5703125" style="3" customWidth="1"/>
    <col min="9203" max="9203" width="7.28515625" style="3" customWidth="1"/>
    <col min="9204" max="9204" width="8.28515625" style="3" customWidth="1"/>
    <col min="9205" max="9205" width="7.28515625" style="3" customWidth="1"/>
    <col min="9206" max="9206" width="6.7109375" style="3" customWidth="1"/>
    <col min="9207" max="9207" width="11.140625" style="3" customWidth="1"/>
    <col min="9208" max="9208" width="9.5703125" style="3" customWidth="1"/>
    <col min="9209" max="9210" width="11.140625" style="3" customWidth="1"/>
    <col min="9211" max="9211" width="8.85546875" style="3" customWidth="1"/>
    <col min="9212" max="9452" width="9.140625" style="3"/>
    <col min="9453" max="9453" width="4" style="3" customWidth="1"/>
    <col min="9454" max="9454" width="31.42578125" style="3" customWidth="1"/>
    <col min="9455" max="9455" width="5.7109375" style="3" customWidth="1"/>
    <col min="9456" max="9456" width="8.42578125" style="3" customWidth="1"/>
    <col min="9457" max="9457" width="6.140625" style="3" customWidth="1"/>
    <col min="9458" max="9458" width="6.5703125" style="3" customWidth="1"/>
    <col min="9459" max="9459" width="7.28515625" style="3" customWidth="1"/>
    <col min="9460" max="9460" width="8.28515625" style="3" customWidth="1"/>
    <col min="9461" max="9461" width="7.28515625" style="3" customWidth="1"/>
    <col min="9462" max="9462" width="6.7109375" style="3" customWidth="1"/>
    <col min="9463" max="9463" width="11.140625" style="3" customWidth="1"/>
    <col min="9464" max="9464" width="9.5703125" style="3" customWidth="1"/>
    <col min="9465" max="9466" width="11.140625" style="3" customWidth="1"/>
    <col min="9467" max="9467" width="8.85546875" style="3" customWidth="1"/>
    <col min="9468" max="9708" width="9.140625" style="3"/>
    <col min="9709" max="9709" width="4" style="3" customWidth="1"/>
    <col min="9710" max="9710" width="31.42578125" style="3" customWidth="1"/>
    <col min="9711" max="9711" width="5.7109375" style="3" customWidth="1"/>
    <col min="9712" max="9712" width="8.42578125" style="3" customWidth="1"/>
    <col min="9713" max="9713" width="6.140625" style="3" customWidth="1"/>
    <col min="9714" max="9714" width="6.5703125" style="3" customWidth="1"/>
    <col min="9715" max="9715" width="7.28515625" style="3" customWidth="1"/>
    <col min="9716" max="9716" width="8.28515625" style="3" customWidth="1"/>
    <col min="9717" max="9717" width="7.28515625" style="3" customWidth="1"/>
    <col min="9718" max="9718" width="6.7109375" style="3" customWidth="1"/>
    <col min="9719" max="9719" width="11.140625" style="3" customWidth="1"/>
    <col min="9720" max="9720" width="9.5703125" style="3" customWidth="1"/>
    <col min="9721" max="9722" width="11.140625" style="3" customWidth="1"/>
    <col min="9723" max="9723" width="8.85546875" style="3" customWidth="1"/>
    <col min="9724" max="9964" width="9.140625" style="3"/>
    <col min="9965" max="9965" width="4" style="3" customWidth="1"/>
    <col min="9966" max="9966" width="31.42578125" style="3" customWidth="1"/>
    <col min="9967" max="9967" width="5.7109375" style="3" customWidth="1"/>
    <col min="9968" max="9968" width="8.42578125" style="3" customWidth="1"/>
    <col min="9969" max="9969" width="6.140625" style="3" customWidth="1"/>
    <col min="9970" max="9970" width="6.5703125" style="3" customWidth="1"/>
    <col min="9971" max="9971" width="7.28515625" style="3" customWidth="1"/>
    <col min="9972" max="9972" width="8.28515625" style="3" customWidth="1"/>
    <col min="9973" max="9973" width="7.28515625" style="3" customWidth="1"/>
    <col min="9974" max="9974" width="6.7109375" style="3" customWidth="1"/>
    <col min="9975" max="9975" width="11.140625" style="3" customWidth="1"/>
    <col min="9976" max="9976" width="9.5703125" style="3" customWidth="1"/>
    <col min="9977" max="9978" width="11.140625" style="3" customWidth="1"/>
    <col min="9979" max="9979" width="8.85546875" style="3" customWidth="1"/>
    <col min="9980" max="10220" width="9.140625" style="3"/>
    <col min="10221" max="10221" width="4" style="3" customWidth="1"/>
    <col min="10222" max="10222" width="31.42578125" style="3" customWidth="1"/>
    <col min="10223" max="10223" width="5.7109375" style="3" customWidth="1"/>
    <col min="10224" max="10224" width="8.42578125" style="3" customWidth="1"/>
    <col min="10225" max="10225" width="6.140625" style="3" customWidth="1"/>
    <col min="10226" max="10226" width="6.5703125" style="3" customWidth="1"/>
    <col min="10227" max="10227" width="7.28515625" style="3" customWidth="1"/>
    <col min="10228" max="10228" width="8.28515625" style="3" customWidth="1"/>
    <col min="10229" max="10229" width="7.28515625" style="3" customWidth="1"/>
    <col min="10230" max="10230" width="6.7109375" style="3" customWidth="1"/>
    <col min="10231" max="10231" width="11.140625" style="3" customWidth="1"/>
    <col min="10232" max="10232" width="9.5703125" style="3" customWidth="1"/>
    <col min="10233" max="10234" width="11.140625" style="3" customWidth="1"/>
    <col min="10235" max="10235" width="8.85546875" style="3" customWidth="1"/>
    <col min="10236" max="10476" width="9.140625" style="3"/>
    <col min="10477" max="10477" width="4" style="3" customWidth="1"/>
    <col min="10478" max="10478" width="31.42578125" style="3" customWidth="1"/>
    <col min="10479" max="10479" width="5.7109375" style="3" customWidth="1"/>
    <col min="10480" max="10480" width="8.42578125" style="3" customWidth="1"/>
    <col min="10481" max="10481" width="6.140625" style="3" customWidth="1"/>
    <col min="10482" max="10482" width="6.5703125" style="3" customWidth="1"/>
    <col min="10483" max="10483" width="7.28515625" style="3" customWidth="1"/>
    <col min="10484" max="10484" width="8.28515625" style="3" customWidth="1"/>
    <col min="10485" max="10485" width="7.28515625" style="3" customWidth="1"/>
    <col min="10486" max="10486" width="6.7109375" style="3" customWidth="1"/>
    <col min="10487" max="10487" width="11.140625" style="3" customWidth="1"/>
    <col min="10488" max="10488" width="9.5703125" style="3" customWidth="1"/>
    <col min="10489" max="10490" width="11.140625" style="3" customWidth="1"/>
    <col min="10491" max="10491" width="8.85546875" style="3" customWidth="1"/>
    <col min="10492" max="10732" width="9.140625" style="3"/>
    <col min="10733" max="10733" width="4" style="3" customWidth="1"/>
    <col min="10734" max="10734" width="31.42578125" style="3" customWidth="1"/>
    <col min="10735" max="10735" width="5.7109375" style="3" customWidth="1"/>
    <col min="10736" max="10736" width="8.42578125" style="3" customWidth="1"/>
    <col min="10737" max="10737" width="6.140625" style="3" customWidth="1"/>
    <col min="10738" max="10738" width="6.5703125" style="3" customWidth="1"/>
    <col min="10739" max="10739" width="7.28515625" style="3" customWidth="1"/>
    <col min="10740" max="10740" width="8.28515625" style="3" customWidth="1"/>
    <col min="10741" max="10741" width="7.28515625" style="3" customWidth="1"/>
    <col min="10742" max="10742" width="6.7109375" style="3" customWidth="1"/>
    <col min="10743" max="10743" width="11.140625" style="3" customWidth="1"/>
    <col min="10744" max="10744" width="9.5703125" style="3" customWidth="1"/>
    <col min="10745" max="10746" width="11.140625" style="3" customWidth="1"/>
    <col min="10747" max="10747" width="8.85546875" style="3" customWidth="1"/>
    <col min="10748" max="10988" width="9.140625" style="3"/>
    <col min="10989" max="10989" width="4" style="3" customWidth="1"/>
    <col min="10990" max="10990" width="31.42578125" style="3" customWidth="1"/>
    <col min="10991" max="10991" width="5.7109375" style="3" customWidth="1"/>
    <col min="10992" max="10992" width="8.42578125" style="3" customWidth="1"/>
    <col min="10993" max="10993" width="6.140625" style="3" customWidth="1"/>
    <col min="10994" max="10994" width="6.5703125" style="3" customWidth="1"/>
    <col min="10995" max="10995" width="7.28515625" style="3" customWidth="1"/>
    <col min="10996" max="10996" width="8.28515625" style="3" customWidth="1"/>
    <col min="10997" max="10997" width="7.28515625" style="3" customWidth="1"/>
    <col min="10998" max="10998" width="6.7109375" style="3" customWidth="1"/>
    <col min="10999" max="10999" width="11.140625" style="3" customWidth="1"/>
    <col min="11000" max="11000" width="9.5703125" style="3" customWidth="1"/>
    <col min="11001" max="11002" width="11.140625" style="3" customWidth="1"/>
    <col min="11003" max="11003" width="8.85546875" style="3" customWidth="1"/>
    <col min="11004" max="11244" width="9.140625" style="3"/>
    <col min="11245" max="11245" width="4" style="3" customWidth="1"/>
    <col min="11246" max="11246" width="31.42578125" style="3" customWidth="1"/>
    <col min="11247" max="11247" width="5.7109375" style="3" customWidth="1"/>
    <col min="11248" max="11248" width="8.42578125" style="3" customWidth="1"/>
    <col min="11249" max="11249" width="6.140625" style="3" customWidth="1"/>
    <col min="11250" max="11250" width="6.5703125" style="3" customWidth="1"/>
    <col min="11251" max="11251" width="7.28515625" style="3" customWidth="1"/>
    <col min="11252" max="11252" width="8.28515625" style="3" customWidth="1"/>
    <col min="11253" max="11253" width="7.28515625" style="3" customWidth="1"/>
    <col min="11254" max="11254" width="6.7109375" style="3" customWidth="1"/>
    <col min="11255" max="11255" width="11.140625" style="3" customWidth="1"/>
    <col min="11256" max="11256" width="9.5703125" style="3" customWidth="1"/>
    <col min="11257" max="11258" width="11.140625" style="3" customWidth="1"/>
    <col min="11259" max="11259" width="8.85546875" style="3" customWidth="1"/>
    <col min="11260" max="11500" width="9.140625" style="3"/>
    <col min="11501" max="11501" width="4" style="3" customWidth="1"/>
    <col min="11502" max="11502" width="31.42578125" style="3" customWidth="1"/>
    <col min="11503" max="11503" width="5.7109375" style="3" customWidth="1"/>
    <col min="11504" max="11504" width="8.42578125" style="3" customWidth="1"/>
    <col min="11505" max="11505" width="6.140625" style="3" customWidth="1"/>
    <col min="11506" max="11506" width="6.5703125" style="3" customWidth="1"/>
    <col min="11507" max="11507" width="7.28515625" style="3" customWidth="1"/>
    <col min="11508" max="11508" width="8.28515625" style="3" customWidth="1"/>
    <col min="11509" max="11509" width="7.28515625" style="3" customWidth="1"/>
    <col min="11510" max="11510" width="6.7109375" style="3" customWidth="1"/>
    <col min="11511" max="11511" width="11.140625" style="3" customWidth="1"/>
    <col min="11512" max="11512" width="9.5703125" style="3" customWidth="1"/>
    <col min="11513" max="11514" width="11.140625" style="3" customWidth="1"/>
    <col min="11515" max="11515" width="8.85546875" style="3" customWidth="1"/>
    <col min="11516" max="11756" width="9.140625" style="3"/>
    <col min="11757" max="11757" width="4" style="3" customWidth="1"/>
    <col min="11758" max="11758" width="31.42578125" style="3" customWidth="1"/>
    <col min="11759" max="11759" width="5.7109375" style="3" customWidth="1"/>
    <col min="11760" max="11760" width="8.42578125" style="3" customWidth="1"/>
    <col min="11761" max="11761" width="6.140625" style="3" customWidth="1"/>
    <col min="11762" max="11762" width="6.5703125" style="3" customWidth="1"/>
    <col min="11763" max="11763" width="7.28515625" style="3" customWidth="1"/>
    <col min="11764" max="11764" width="8.28515625" style="3" customWidth="1"/>
    <col min="11765" max="11765" width="7.28515625" style="3" customWidth="1"/>
    <col min="11766" max="11766" width="6.7109375" style="3" customWidth="1"/>
    <col min="11767" max="11767" width="11.140625" style="3" customWidth="1"/>
    <col min="11768" max="11768" width="9.5703125" style="3" customWidth="1"/>
    <col min="11769" max="11770" width="11.140625" style="3" customWidth="1"/>
    <col min="11771" max="11771" width="8.85546875" style="3" customWidth="1"/>
    <col min="11772" max="12012" width="9.140625" style="3"/>
    <col min="12013" max="12013" width="4" style="3" customWidth="1"/>
    <col min="12014" max="12014" width="31.42578125" style="3" customWidth="1"/>
    <col min="12015" max="12015" width="5.7109375" style="3" customWidth="1"/>
    <col min="12016" max="12016" width="8.42578125" style="3" customWidth="1"/>
    <col min="12017" max="12017" width="6.140625" style="3" customWidth="1"/>
    <col min="12018" max="12018" width="6.5703125" style="3" customWidth="1"/>
    <col min="12019" max="12019" width="7.28515625" style="3" customWidth="1"/>
    <col min="12020" max="12020" width="8.28515625" style="3" customWidth="1"/>
    <col min="12021" max="12021" width="7.28515625" style="3" customWidth="1"/>
    <col min="12022" max="12022" width="6.7109375" style="3" customWidth="1"/>
    <col min="12023" max="12023" width="11.140625" style="3" customWidth="1"/>
    <col min="12024" max="12024" width="9.5703125" style="3" customWidth="1"/>
    <col min="12025" max="12026" width="11.140625" style="3" customWidth="1"/>
    <col min="12027" max="12027" width="8.85546875" style="3" customWidth="1"/>
    <col min="12028" max="12268" width="9.140625" style="3"/>
    <col min="12269" max="12269" width="4" style="3" customWidth="1"/>
    <col min="12270" max="12270" width="31.42578125" style="3" customWidth="1"/>
    <col min="12271" max="12271" width="5.7109375" style="3" customWidth="1"/>
    <col min="12272" max="12272" width="8.42578125" style="3" customWidth="1"/>
    <col min="12273" max="12273" width="6.140625" style="3" customWidth="1"/>
    <col min="12274" max="12274" width="6.5703125" style="3" customWidth="1"/>
    <col min="12275" max="12275" width="7.28515625" style="3" customWidth="1"/>
    <col min="12276" max="12276" width="8.28515625" style="3" customWidth="1"/>
    <col min="12277" max="12277" width="7.28515625" style="3" customWidth="1"/>
    <col min="12278" max="12278" width="6.7109375" style="3" customWidth="1"/>
    <col min="12279" max="12279" width="11.140625" style="3" customWidth="1"/>
    <col min="12280" max="12280" width="9.5703125" style="3" customWidth="1"/>
    <col min="12281" max="12282" width="11.140625" style="3" customWidth="1"/>
    <col min="12283" max="12283" width="8.85546875" style="3" customWidth="1"/>
    <col min="12284" max="12524" width="9.140625" style="3"/>
    <col min="12525" max="12525" width="4" style="3" customWidth="1"/>
    <col min="12526" max="12526" width="31.42578125" style="3" customWidth="1"/>
    <col min="12527" max="12527" width="5.7109375" style="3" customWidth="1"/>
    <col min="12528" max="12528" width="8.42578125" style="3" customWidth="1"/>
    <col min="12529" max="12529" width="6.140625" style="3" customWidth="1"/>
    <col min="12530" max="12530" width="6.5703125" style="3" customWidth="1"/>
    <col min="12531" max="12531" width="7.28515625" style="3" customWidth="1"/>
    <col min="12532" max="12532" width="8.28515625" style="3" customWidth="1"/>
    <col min="12533" max="12533" width="7.28515625" style="3" customWidth="1"/>
    <col min="12534" max="12534" width="6.7109375" style="3" customWidth="1"/>
    <col min="12535" max="12535" width="11.140625" style="3" customWidth="1"/>
    <col min="12536" max="12536" width="9.5703125" style="3" customWidth="1"/>
    <col min="12537" max="12538" width="11.140625" style="3" customWidth="1"/>
    <col min="12539" max="12539" width="8.85546875" style="3" customWidth="1"/>
    <col min="12540" max="12780" width="9.140625" style="3"/>
    <col min="12781" max="12781" width="4" style="3" customWidth="1"/>
    <col min="12782" max="12782" width="31.42578125" style="3" customWidth="1"/>
    <col min="12783" max="12783" width="5.7109375" style="3" customWidth="1"/>
    <col min="12784" max="12784" width="8.42578125" style="3" customWidth="1"/>
    <col min="12785" max="12785" width="6.140625" style="3" customWidth="1"/>
    <col min="12786" max="12786" width="6.5703125" style="3" customWidth="1"/>
    <col min="12787" max="12787" width="7.28515625" style="3" customWidth="1"/>
    <col min="12788" max="12788" width="8.28515625" style="3" customWidth="1"/>
    <col min="12789" max="12789" width="7.28515625" style="3" customWidth="1"/>
    <col min="12790" max="12790" width="6.7109375" style="3" customWidth="1"/>
    <col min="12791" max="12791" width="11.140625" style="3" customWidth="1"/>
    <col min="12792" max="12792" width="9.5703125" style="3" customWidth="1"/>
    <col min="12793" max="12794" width="11.140625" style="3" customWidth="1"/>
    <col min="12795" max="12795" width="8.85546875" style="3" customWidth="1"/>
    <col min="12796" max="13036" width="9.140625" style="3"/>
    <col min="13037" max="13037" width="4" style="3" customWidth="1"/>
    <col min="13038" max="13038" width="31.42578125" style="3" customWidth="1"/>
    <col min="13039" max="13039" width="5.7109375" style="3" customWidth="1"/>
    <col min="13040" max="13040" width="8.42578125" style="3" customWidth="1"/>
    <col min="13041" max="13041" width="6.140625" style="3" customWidth="1"/>
    <col min="13042" max="13042" width="6.5703125" style="3" customWidth="1"/>
    <col min="13043" max="13043" width="7.28515625" style="3" customWidth="1"/>
    <col min="13044" max="13044" width="8.28515625" style="3" customWidth="1"/>
    <col min="13045" max="13045" width="7.28515625" style="3" customWidth="1"/>
    <col min="13046" max="13046" width="6.7109375" style="3" customWidth="1"/>
    <col min="13047" max="13047" width="11.140625" style="3" customWidth="1"/>
    <col min="13048" max="13048" width="9.5703125" style="3" customWidth="1"/>
    <col min="13049" max="13050" width="11.140625" style="3" customWidth="1"/>
    <col min="13051" max="13051" width="8.85546875" style="3" customWidth="1"/>
    <col min="13052" max="13292" width="9.140625" style="3"/>
    <col min="13293" max="13293" width="4" style="3" customWidth="1"/>
    <col min="13294" max="13294" width="31.42578125" style="3" customWidth="1"/>
    <col min="13295" max="13295" width="5.7109375" style="3" customWidth="1"/>
    <col min="13296" max="13296" width="8.42578125" style="3" customWidth="1"/>
    <col min="13297" max="13297" width="6.140625" style="3" customWidth="1"/>
    <col min="13298" max="13298" width="6.5703125" style="3" customWidth="1"/>
    <col min="13299" max="13299" width="7.28515625" style="3" customWidth="1"/>
    <col min="13300" max="13300" width="8.28515625" style="3" customWidth="1"/>
    <col min="13301" max="13301" width="7.28515625" style="3" customWidth="1"/>
    <col min="13302" max="13302" width="6.7109375" style="3" customWidth="1"/>
    <col min="13303" max="13303" width="11.140625" style="3" customWidth="1"/>
    <col min="13304" max="13304" width="9.5703125" style="3" customWidth="1"/>
    <col min="13305" max="13306" width="11.140625" style="3" customWidth="1"/>
    <col min="13307" max="13307" width="8.85546875" style="3" customWidth="1"/>
    <col min="13308" max="13548" width="9.140625" style="3"/>
    <col min="13549" max="13549" width="4" style="3" customWidth="1"/>
    <col min="13550" max="13550" width="31.42578125" style="3" customWidth="1"/>
    <col min="13551" max="13551" width="5.7109375" style="3" customWidth="1"/>
    <col min="13552" max="13552" width="8.42578125" style="3" customWidth="1"/>
    <col min="13553" max="13553" width="6.140625" style="3" customWidth="1"/>
    <col min="13554" max="13554" width="6.5703125" style="3" customWidth="1"/>
    <col min="13555" max="13555" width="7.28515625" style="3" customWidth="1"/>
    <col min="13556" max="13556" width="8.28515625" style="3" customWidth="1"/>
    <col min="13557" max="13557" width="7.28515625" style="3" customWidth="1"/>
    <col min="13558" max="13558" width="6.7109375" style="3" customWidth="1"/>
    <col min="13559" max="13559" width="11.140625" style="3" customWidth="1"/>
    <col min="13560" max="13560" width="9.5703125" style="3" customWidth="1"/>
    <col min="13561" max="13562" width="11.140625" style="3" customWidth="1"/>
    <col min="13563" max="13563" width="8.85546875" style="3" customWidth="1"/>
    <col min="13564" max="13804" width="9.140625" style="3"/>
    <col min="13805" max="13805" width="4" style="3" customWidth="1"/>
    <col min="13806" max="13806" width="31.42578125" style="3" customWidth="1"/>
    <col min="13807" max="13807" width="5.7109375" style="3" customWidth="1"/>
    <col min="13808" max="13808" width="8.42578125" style="3" customWidth="1"/>
    <col min="13809" max="13809" width="6.140625" style="3" customWidth="1"/>
    <col min="13810" max="13810" width="6.5703125" style="3" customWidth="1"/>
    <col min="13811" max="13811" width="7.28515625" style="3" customWidth="1"/>
    <col min="13812" max="13812" width="8.28515625" style="3" customWidth="1"/>
    <col min="13813" max="13813" width="7.28515625" style="3" customWidth="1"/>
    <col min="13814" max="13814" width="6.7109375" style="3" customWidth="1"/>
    <col min="13815" max="13815" width="11.140625" style="3" customWidth="1"/>
    <col min="13816" max="13816" width="9.5703125" style="3" customWidth="1"/>
    <col min="13817" max="13818" width="11.140625" style="3" customWidth="1"/>
    <col min="13819" max="13819" width="8.85546875" style="3" customWidth="1"/>
    <col min="13820" max="14060" width="9.140625" style="3"/>
    <col min="14061" max="14061" width="4" style="3" customWidth="1"/>
    <col min="14062" max="14062" width="31.42578125" style="3" customWidth="1"/>
    <col min="14063" max="14063" width="5.7109375" style="3" customWidth="1"/>
    <col min="14064" max="14064" width="8.42578125" style="3" customWidth="1"/>
    <col min="14065" max="14065" width="6.140625" style="3" customWidth="1"/>
    <col min="14066" max="14066" width="6.5703125" style="3" customWidth="1"/>
    <col min="14067" max="14067" width="7.28515625" style="3" customWidth="1"/>
    <col min="14068" max="14068" width="8.28515625" style="3" customWidth="1"/>
    <col min="14069" max="14069" width="7.28515625" style="3" customWidth="1"/>
    <col min="14070" max="14070" width="6.7109375" style="3" customWidth="1"/>
    <col min="14071" max="14071" width="11.140625" style="3" customWidth="1"/>
    <col min="14072" max="14072" width="9.5703125" style="3" customWidth="1"/>
    <col min="14073" max="14074" width="11.140625" style="3" customWidth="1"/>
    <col min="14075" max="14075" width="8.85546875" style="3" customWidth="1"/>
    <col min="14076" max="14316" width="9.140625" style="3"/>
    <col min="14317" max="14317" width="4" style="3" customWidth="1"/>
    <col min="14318" max="14318" width="31.42578125" style="3" customWidth="1"/>
    <col min="14319" max="14319" width="5.7109375" style="3" customWidth="1"/>
    <col min="14320" max="14320" width="8.42578125" style="3" customWidth="1"/>
    <col min="14321" max="14321" width="6.140625" style="3" customWidth="1"/>
    <col min="14322" max="14322" width="6.5703125" style="3" customWidth="1"/>
    <col min="14323" max="14323" width="7.28515625" style="3" customWidth="1"/>
    <col min="14324" max="14324" width="8.28515625" style="3" customWidth="1"/>
    <col min="14325" max="14325" width="7.28515625" style="3" customWidth="1"/>
    <col min="14326" max="14326" width="6.7109375" style="3" customWidth="1"/>
    <col min="14327" max="14327" width="11.140625" style="3" customWidth="1"/>
    <col min="14328" max="14328" width="9.5703125" style="3" customWidth="1"/>
    <col min="14329" max="14330" width="11.140625" style="3" customWidth="1"/>
    <col min="14331" max="14331" width="8.85546875" style="3" customWidth="1"/>
    <col min="14332" max="14572" width="9.140625" style="3"/>
    <col min="14573" max="14573" width="4" style="3" customWidth="1"/>
    <col min="14574" max="14574" width="31.42578125" style="3" customWidth="1"/>
    <col min="14575" max="14575" width="5.7109375" style="3" customWidth="1"/>
    <col min="14576" max="14576" width="8.42578125" style="3" customWidth="1"/>
    <col min="14577" max="14577" width="6.140625" style="3" customWidth="1"/>
    <col min="14578" max="14578" width="6.5703125" style="3" customWidth="1"/>
    <col min="14579" max="14579" width="7.28515625" style="3" customWidth="1"/>
    <col min="14580" max="14580" width="8.28515625" style="3" customWidth="1"/>
    <col min="14581" max="14581" width="7.28515625" style="3" customWidth="1"/>
    <col min="14582" max="14582" width="6.7109375" style="3" customWidth="1"/>
    <col min="14583" max="14583" width="11.140625" style="3" customWidth="1"/>
    <col min="14584" max="14584" width="9.5703125" style="3" customWidth="1"/>
    <col min="14585" max="14586" width="11.140625" style="3" customWidth="1"/>
    <col min="14587" max="14587" width="8.85546875" style="3" customWidth="1"/>
    <col min="14588" max="14828" width="9.140625" style="3"/>
    <col min="14829" max="14829" width="4" style="3" customWidth="1"/>
    <col min="14830" max="14830" width="31.42578125" style="3" customWidth="1"/>
    <col min="14831" max="14831" width="5.7109375" style="3" customWidth="1"/>
    <col min="14832" max="14832" width="8.42578125" style="3" customWidth="1"/>
    <col min="14833" max="14833" width="6.140625" style="3" customWidth="1"/>
    <col min="14834" max="14834" width="6.5703125" style="3" customWidth="1"/>
    <col min="14835" max="14835" width="7.28515625" style="3" customWidth="1"/>
    <col min="14836" max="14836" width="8.28515625" style="3" customWidth="1"/>
    <col min="14837" max="14837" width="7.28515625" style="3" customWidth="1"/>
    <col min="14838" max="14838" width="6.7109375" style="3" customWidth="1"/>
    <col min="14839" max="14839" width="11.140625" style="3" customWidth="1"/>
    <col min="14840" max="14840" width="9.5703125" style="3" customWidth="1"/>
    <col min="14841" max="14842" width="11.140625" style="3" customWidth="1"/>
    <col min="14843" max="14843" width="8.85546875" style="3" customWidth="1"/>
    <col min="14844" max="15084" width="9.140625" style="3"/>
    <col min="15085" max="15085" width="4" style="3" customWidth="1"/>
    <col min="15086" max="15086" width="31.42578125" style="3" customWidth="1"/>
    <col min="15087" max="15087" width="5.7109375" style="3" customWidth="1"/>
    <col min="15088" max="15088" width="8.42578125" style="3" customWidth="1"/>
    <col min="15089" max="15089" width="6.140625" style="3" customWidth="1"/>
    <col min="15090" max="15090" width="6.5703125" style="3" customWidth="1"/>
    <col min="15091" max="15091" width="7.28515625" style="3" customWidth="1"/>
    <col min="15092" max="15092" width="8.28515625" style="3" customWidth="1"/>
    <col min="15093" max="15093" width="7.28515625" style="3" customWidth="1"/>
    <col min="15094" max="15094" width="6.7109375" style="3" customWidth="1"/>
    <col min="15095" max="15095" width="11.140625" style="3" customWidth="1"/>
    <col min="15096" max="15096" width="9.5703125" style="3" customWidth="1"/>
    <col min="15097" max="15098" width="11.140625" style="3" customWidth="1"/>
    <col min="15099" max="15099" width="8.85546875" style="3" customWidth="1"/>
    <col min="15100" max="15340" width="9.140625" style="3"/>
    <col min="15341" max="15341" width="4" style="3" customWidth="1"/>
    <col min="15342" max="15342" width="31.42578125" style="3" customWidth="1"/>
    <col min="15343" max="15343" width="5.7109375" style="3" customWidth="1"/>
    <col min="15344" max="15344" width="8.42578125" style="3" customWidth="1"/>
    <col min="15345" max="15345" width="6.140625" style="3" customWidth="1"/>
    <col min="15346" max="15346" width="6.5703125" style="3" customWidth="1"/>
    <col min="15347" max="15347" width="7.28515625" style="3" customWidth="1"/>
    <col min="15348" max="15348" width="8.28515625" style="3" customWidth="1"/>
    <col min="15349" max="15349" width="7.28515625" style="3" customWidth="1"/>
    <col min="15350" max="15350" width="6.7109375" style="3" customWidth="1"/>
    <col min="15351" max="15351" width="11.140625" style="3" customWidth="1"/>
    <col min="15352" max="15352" width="9.5703125" style="3" customWidth="1"/>
    <col min="15353" max="15354" width="11.140625" style="3" customWidth="1"/>
    <col min="15355" max="15355" width="8.85546875" style="3" customWidth="1"/>
    <col min="15356" max="15596" width="9.140625" style="3"/>
    <col min="15597" max="15597" width="4" style="3" customWidth="1"/>
    <col min="15598" max="15598" width="31.42578125" style="3" customWidth="1"/>
    <col min="15599" max="15599" width="5.7109375" style="3" customWidth="1"/>
    <col min="15600" max="15600" width="8.42578125" style="3" customWidth="1"/>
    <col min="15601" max="15601" width="6.140625" style="3" customWidth="1"/>
    <col min="15602" max="15602" width="6.5703125" style="3" customWidth="1"/>
    <col min="15603" max="15603" width="7.28515625" style="3" customWidth="1"/>
    <col min="15604" max="15604" width="8.28515625" style="3" customWidth="1"/>
    <col min="15605" max="15605" width="7.28515625" style="3" customWidth="1"/>
    <col min="15606" max="15606" width="6.7109375" style="3" customWidth="1"/>
    <col min="15607" max="15607" width="11.140625" style="3" customWidth="1"/>
    <col min="15608" max="15608" width="9.5703125" style="3" customWidth="1"/>
    <col min="15609" max="15610" width="11.140625" style="3" customWidth="1"/>
    <col min="15611" max="15611" width="8.85546875" style="3" customWidth="1"/>
    <col min="15612" max="15852" width="9.140625" style="3"/>
    <col min="15853" max="15853" width="4" style="3" customWidth="1"/>
    <col min="15854" max="15854" width="31.42578125" style="3" customWidth="1"/>
    <col min="15855" max="15855" width="5.7109375" style="3" customWidth="1"/>
    <col min="15856" max="15856" width="8.42578125" style="3" customWidth="1"/>
    <col min="15857" max="15857" width="6.140625" style="3" customWidth="1"/>
    <col min="15858" max="15858" width="6.5703125" style="3" customWidth="1"/>
    <col min="15859" max="15859" width="7.28515625" style="3" customWidth="1"/>
    <col min="15860" max="15860" width="8.28515625" style="3" customWidth="1"/>
    <col min="15861" max="15861" width="7.28515625" style="3" customWidth="1"/>
    <col min="15862" max="15862" width="6.7109375" style="3" customWidth="1"/>
    <col min="15863" max="15863" width="11.140625" style="3" customWidth="1"/>
    <col min="15864" max="15864" width="9.5703125" style="3" customWidth="1"/>
    <col min="15865" max="15866" width="11.140625" style="3" customWidth="1"/>
    <col min="15867" max="15867" width="8.85546875" style="3" customWidth="1"/>
    <col min="15868" max="16108" width="9.140625" style="3"/>
    <col min="16109" max="16109" width="4" style="3" customWidth="1"/>
    <col min="16110" max="16110" width="31.42578125" style="3" customWidth="1"/>
    <col min="16111" max="16111" width="5.7109375" style="3" customWidth="1"/>
    <col min="16112" max="16112" width="8.42578125" style="3" customWidth="1"/>
    <col min="16113" max="16113" width="6.140625" style="3" customWidth="1"/>
    <col min="16114" max="16114" width="6.5703125" style="3" customWidth="1"/>
    <col min="16115" max="16115" width="7.28515625" style="3" customWidth="1"/>
    <col min="16116" max="16116" width="8.28515625" style="3" customWidth="1"/>
    <col min="16117" max="16117" width="7.28515625" style="3" customWidth="1"/>
    <col min="16118" max="16118" width="6.7109375" style="3" customWidth="1"/>
    <col min="16119" max="16119" width="11.140625" style="3" customWidth="1"/>
    <col min="16120" max="16120" width="9.5703125" style="3" customWidth="1"/>
    <col min="16121" max="16122" width="11.140625" style="3" customWidth="1"/>
    <col min="16123" max="16123" width="8.85546875" style="3" customWidth="1"/>
    <col min="16124" max="16384" width="9.140625" style="3"/>
  </cols>
  <sheetData>
    <row r="1" spans="1:236">
      <c r="P1" s="104" t="s">
        <v>44</v>
      </c>
    </row>
    <row r="2" spans="1:236" ht="15.75">
      <c r="C2" s="155" t="s">
        <v>30</v>
      </c>
      <c r="D2" s="105">
        <v>2</v>
      </c>
      <c r="E2" s="5"/>
      <c r="G2" s="5"/>
      <c r="H2" s="5"/>
      <c r="J2" s="7"/>
      <c r="K2" s="7"/>
      <c r="L2" s="7"/>
      <c r="M2" s="7"/>
      <c r="N2" s="7"/>
      <c r="O2" s="7"/>
      <c r="P2" s="7"/>
      <c r="Q2" s="8"/>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row>
    <row r="3" spans="1:236" ht="20.25" thickBot="1">
      <c r="A3" s="37" t="s">
        <v>100</v>
      </c>
      <c r="B3" s="45"/>
      <c r="C3" s="46"/>
      <c r="D3" s="46"/>
      <c r="E3" s="47"/>
      <c r="F3" s="47"/>
      <c r="G3" s="47"/>
      <c r="H3" s="47"/>
      <c r="I3" s="47"/>
      <c r="J3" s="47"/>
      <c r="K3" s="47"/>
      <c r="L3" s="47"/>
      <c r="M3" s="47"/>
      <c r="N3" s="47"/>
      <c r="O3" s="47"/>
      <c r="P3" s="37"/>
      <c r="Q3" s="8"/>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36" ht="31.5" customHeight="1">
      <c r="A4" s="48" t="s">
        <v>45</v>
      </c>
      <c r="B4" s="49"/>
      <c r="C4" s="50"/>
      <c r="D4" s="51"/>
      <c r="E4" s="48"/>
      <c r="F4" s="48"/>
      <c r="G4" s="48"/>
      <c r="H4" s="48"/>
      <c r="I4" s="48"/>
      <c r="J4" s="48"/>
      <c r="K4" s="48"/>
      <c r="L4" s="48"/>
      <c r="M4" s="48"/>
      <c r="N4" s="48"/>
      <c r="O4" s="48"/>
      <c r="P4" s="41"/>
      <c r="Q4" s="10"/>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236" ht="31.5" customHeight="1">
      <c r="A5" s="107" t="str">
        <f>Kopsav.!A7:I7</f>
        <v>Objekta nosaukums: Brīvdabas sporta un aktīvās atpūtas centrs Zirgu salā, Liepājā, 2.kārta</v>
      </c>
      <c r="B5" s="85"/>
      <c r="C5" s="86"/>
      <c r="D5" s="87"/>
      <c r="E5" s="84"/>
      <c r="F5" s="84"/>
      <c r="G5" s="84"/>
      <c r="H5" s="84"/>
      <c r="I5" s="84"/>
      <c r="J5" s="84"/>
      <c r="K5" s="84"/>
      <c r="L5" s="84"/>
      <c r="M5" s="84"/>
      <c r="N5" s="84"/>
      <c r="O5" s="84"/>
      <c r="P5" s="41"/>
      <c r="Q5" s="10"/>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row>
    <row r="6" spans="1:236" ht="20.25" customHeight="1">
      <c r="A6" s="198" t="str">
        <f>KOPTĀME!A12</f>
        <v>Būves nosaukums: Brīvdabas sporta un aktīvās atpūtas centrs Zirgu salā, Liepājā, 2.kārta</v>
      </c>
      <c r="B6" s="198"/>
      <c r="C6" s="198"/>
      <c r="D6" s="198"/>
      <c r="E6" s="198"/>
      <c r="F6" s="198"/>
      <c r="G6" s="198"/>
      <c r="H6" s="198"/>
      <c r="I6" s="198"/>
      <c r="J6" s="198"/>
      <c r="K6" s="198"/>
      <c r="L6" s="198"/>
      <c r="M6" s="198"/>
      <c r="N6" s="198"/>
      <c r="O6" s="198"/>
      <c r="P6" s="198"/>
      <c r="Q6" s="10"/>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row>
    <row r="7" spans="1:236" ht="19.5" customHeight="1">
      <c r="A7" s="55" t="str">
        <f>KOPTĀME!A13</f>
        <v>Objekta adrese:  Zirgu sala 2 (kad.apz. 1700 025 0001); Zirgu sala (kad.apz. 1700 025 0002); Ezermalas iela (kad.apz. 1700 022 0137)</v>
      </c>
      <c r="B7" s="56"/>
      <c r="C7" s="52"/>
      <c r="D7" s="52"/>
      <c r="E7" s="42"/>
      <c r="F7" s="42"/>
      <c r="G7" s="42"/>
      <c r="H7" s="42"/>
      <c r="I7" s="42"/>
      <c r="J7" s="42"/>
      <c r="K7" s="42"/>
      <c r="L7" s="42"/>
      <c r="M7" s="42"/>
      <c r="N7" s="42"/>
      <c r="O7" s="42"/>
      <c r="P7" s="42"/>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row>
    <row r="8" spans="1:236" ht="22.5" customHeight="1">
      <c r="A8" s="55" t="str">
        <f>KOPTĀME!A14</f>
        <v>Pasūtījuma Nr. LPP2018/165</v>
      </c>
      <c r="B8" s="56"/>
      <c r="C8" s="53"/>
      <c r="D8" s="54"/>
      <c r="E8" s="43"/>
      <c r="F8" s="43"/>
      <c r="G8" s="43"/>
      <c r="H8" s="43"/>
      <c r="I8" s="43"/>
      <c r="J8" s="43"/>
      <c r="K8" s="43"/>
      <c r="L8" s="43"/>
      <c r="M8" s="43"/>
      <c r="N8" s="43"/>
      <c r="O8" s="43"/>
      <c r="P8" s="43"/>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row>
    <row r="9" spans="1:236" ht="15" customHeight="1">
      <c r="A9" s="55"/>
      <c r="B9" s="56"/>
      <c r="C9" s="53"/>
      <c r="D9" s="54"/>
      <c r="E9" s="43"/>
      <c r="F9" s="43"/>
      <c r="G9" s="43"/>
      <c r="H9" s="43"/>
      <c r="I9" s="43"/>
      <c r="J9" s="43"/>
      <c r="K9" s="43"/>
      <c r="L9" s="43"/>
      <c r="M9" s="43"/>
      <c r="N9" s="43"/>
      <c r="O9" s="43"/>
      <c r="P9" s="4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row>
    <row r="10" spans="1:236" ht="15.75">
      <c r="A10" s="114" t="s">
        <v>66</v>
      </c>
      <c r="B10" s="57"/>
      <c r="C10" s="38"/>
      <c r="D10" s="38"/>
      <c r="E10" s="44"/>
      <c r="F10" s="44"/>
      <c r="G10" s="44"/>
      <c r="H10" s="44"/>
      <c r="I10" s="44"/>
      <c r="J10" s="44"/>
      <c r="K10" s="44"/>
      <c r="L10" s="44"/>
      <c r="M10" s="44"/>
      <c r="N10" s="44"/>
      <c r="O10" s="44"/>
      <c r="P10" s="44"/>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row>
    <row r="11" spans="1:236" ht="14.25" thickBot="1">
      <c r="A11" s="39"/>
      <c r="B11" s="39"/>
      <c r="C11" s="15"/>
      <c r="D11" s="16"/>
      <c r="E11" s="17"/>
      <c r="F11" s="18"/>
      <c r="G11" s="18"/>
      <c r="H11" s="18"/>
      <c r="I11" s="18"/>
      <c r="J11" s="18"/>
      <c r="K11" s="39"/>
      <c r="M11" s="19" t="s">
        <v>34</v>
      </c>
      <c r="N11" s="251">
        <f>P77</f>
        <v>0</v>
      </c>
      <c r="O11" s="252"/>
      <c r="P11" s="106" t="s">
        <v>46</v>
      </c>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row>
    <row r="12" spans="1:236" ht="14.25" customHeight="1">
      <c r="A12" s="39"/>
      <c r="B12" s="39"/>
      <c r="C12" s="15"/>
      <c r="D12" s="16"/>
      <c r="E12" s="17"/>
      <c r="F12" s="18"/>
      <c r="G12" s="18"/>
      <c r="H12" s="18"/>
      <c r="I12" s="18"/>
      <c r="J12" s="18"/>
      <c r="K12" s="39"/>
      <c r="M12" s="110" t="s">
        <v>9</v>
      </c>
      <c r="N12" s="253">
        <f>KOPTĀME!B29</f>
        <v>0</v>
      </c>
      <c r="O12" s="253"/>
      <c r="P12" s="14"/>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row>
    <row r="13" spans="1:236" ht="15">
      <c r="A13" s="39"/>
      <c r="B13" s="39"/>
      <c r="C13" s="15"/>
      <c r="D13" s="16"/>
      <c r="E13" s="17"/>
      <c r="F13" s="18"/>
      <c r="G13" s="18"/>
      <c r="H13" s="18"/>
      <c r="I13" s="18"/>
      <c r="J13" s="18"/>
      <c r="K13" s="39"/>
      <c r="L13" s="39"/>
      <c r="M13" s="39"/>
      <c r="N13" s="39"/>
      <c r="O13" s="20"/>
      <c r="P13" s="14"/>
      <c r="Q13" s="10"/>
      <c r="R13" s="11"/>
      <c r="S13" s="11"/>
      <c r="T13" s="81" t="s">
        <v>31</v>
      </c>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row>
    <row r="14" spans="1:236" ht="12.75" customHeight="1">
      <c r="A14" s="254" t="s">
        <v>10</v>
      </c>
      <c r="B14" s="254" t="s">
        <v>13</v>
      </c>
      <c r="C14" s="263" t="s">
        <v>47</v>
      </c>
      <c r="D14" s="256" t="s">
        <v>15</v>
      </c>
      <c r="E14" s="258" t="s">
        <v>16</v>
      </c>
      <c r="F14" s="260" t="s">
        <v>17</v>
      </c>
      <c r="G14" s="261"/>
      <c r="H14" s="261"/>
      <c r="I14" s="261"/>
      <c r="J14" s="261"/>
      <c r="K14" s="261"/>
      <c r="L14" s="262" t="s">
        <v>18</v>
      </c>
      <c r="M14" s="262"/>
      <c r="N14" s="262"/>
      <c r="O14" s="262"/>
      <c r="P14" s="262"/>
      <c r="Q14" s="10"/>
      <c r="R14" s="11"/>
      <c r="S14" s="11"/>
      <c r="T14" s="254" t="s">
        <v>10</v>
      </c>
      <c r="U14" s="254" t="s">
        <v>13</v>
      </c>
      <c r="V14" s="263" t="s">
        <v>14</v>
      </c>
      <c r="W14" s="254" t="s">
        <v>15</v>
      </c>
      <c r="X14" s="247" t="s">
        <v>16</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row>
    <row r="15" spans="1:236" ht="54" customHeight="1">
      <c r="A15" s="255"/>
      <c r="B15" s="255"/>
      <c r="C15" s="264"/>
      <c r="D15" s="257"/>
      <c r="E15" s="259"/>
      <c r="F15" s="108" t="s">
        <v>48</v>
      </c>
      <c r="G15" s="108" t="s">
        <v>54</v>
      </c>
      <c r="H15" s="108" t="s">
        <v>37</v>
      </c>
      <c r="I15" s="108" t="s">
        <v>35</v>
      </c>
      <c r="J15" s="108" t="s">
        <v>36</v>
      </c>
      <c r="K15" s="109" t="s">
        <v>49</v>
      </c>
      <c r="L15" s="109" t="s">
        <v>50</v>
      </c>
      <c r="M15" s="109" t="s">
        <v>37</v>
      </c>
      <c r="N15" s="109" t="s">
        <v>35</v>
      </c>
      <c r="O15" s="109" t="s">
        <v>36</v>
      </c>
      <c r="P15" s="109" t="s">
        <v>51</v>
      </c>
      <c r="Q15" s="21"/>
      <c r="R15" s="22"/>
      <c r="S15" s="22"/>
      <c r="T15" s="255"/>
      <c r="U15" s="255"/>
      <c r="V15" s="264"/>
      <c r="W15" s="255"/>
      <c r="X15" s="248"/>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row>
    <row r="16" spans="1:236">
      <c r="A16" s="169"/>
      <c r="B16" s="170"/>
      <c r="C16" s="161" t="s">
        <v>101</v>
      </c>
      <c r="D16" s="162"/>
      <c r="E16" s="162"/>
      <c r="F16" s="163"/>
      <c r="G16" s="163"/>
      <c r="H16" s="163"/>
      <c r="I16" s="163"/>
      <c r="J16" s="163"/>
      <c r="K16" s="163"/>
      <c r="L16" s="163"/>
      <c r="M16" s="163"/>
      <c r="N16" s="163"/>
      <c r="O16" s="163"/>
      <c r="P16" s="163"/>
      <c r="T16" s="144">
        <f t="shared" ref="T16:X27" si="0">A16</f>
        <v>0</v>
      </c>
      <c r="U16" s="144">
        <f t="shared" si="0"/>
        <v>0</v>
      </c>
      <c r="V16" s="156" t="str">
        <f t="shared" si="0"/>
        <v>Ūdensapgāde Ū1</v>
      </c>
      <c r="W16" s="144">
        <f t="shared" si="0"/>
        <v>0</v>
      </c>
      <c r="X16" s="166">
        <f t="shared" si="0"/>
        <v>0</v>
      </c>
    </row>
    <row r="17" spans="1:24" ht="38.25">
      <c r="A17" s="173" t="s">
        <v>153</v>
      </c>
      <c r="B17" s="166"/>
      <c r="C17" s="152" t="s">
        <v>102</v>
      </c>
      <c r="D17" s="111" t="s">
        <v>57</v>
      </c>
      <c r="E17" s="157">
        <v>206.4</v>
      </c>
      <c r="F17" s="23"/>
      <c r="G17" s="23"/>
      <c r="H17" s="23">
        <f t="shared" ref="H17:H41" si="1">ROUND(F17*G17,2)</f>
        <v>0</v>
      </c>
      <c r="I17" s="23"/>
      <c r="J17" s="23"/>
      <c r="K17" s="24">
        <f t="shared" ref="K17:K41" si="2">H17+I17+J17</f>
        <v>0</v>
      </c>
      <c r="L17" s="24">
        <f t="shared" ref="L17:L41" si="3">ROUND(E17*F17,2)</f>
        <v>0</v>
      </c>
      <c r="M17" s="24">
        <f t="shared" ref="M17:M41" si="4">ROUND(E17*H17,2)</f>
        <v>0</v>
      </c>
      <c r="N17" s="24">
        <f t="shared" ref="N17:N41" si="5">ROUND(E17*I17,2)</f>
        <v>0</v>
      </c>
      <c r="O17" s="24">
        <f t="shared" ref="O17:O41" si="6">ROUND(E17*J17,2)</f>
        <v>0</v>
      </c>
      <c r="P17" s="24">
        <f t="shared" ref="P17:P41" si="7">M17+N17+O17</f>
        <v>0</v>
      </c>
      <c r="T17" s="144" t="str">
        <f t="shared" si="0"/>
        <v>1</v>
      </c>
      <c r="U17" s="144">
        <f t="shared" si="0"/>
        <v>0</v>
      </c>
      <c r="V17" s="156" t="str">
        <f t="shared" si="0"/>
        <v>PEH caurule ūdensvadam, De63x3,8 montāžas darbi, t.sk. veidgabali, armatūra, čaulas, PN10, montāža</v>
      </c>
      <c r="W17" s="144" t="str">
        <f t="shared" si="0"/>
        <v>m</v>
      </c>
      <c r="X17" s="166">
        <f t="shared" si="0"/>
        <v>206.4</v>
      </c>
    </row>
    <row r="18" spans="1:24" ht="25.5">
      <c r="A18" s="173">
        <v>2</v>
      </c>
      <c r="B18" s="166"/>
      <c r="C18" s="151" t="s">
        <v>103</v>
      </c>
      <c r="D18" s="111" t="s">
        <v>57</v>
      </c>
      <c r="E18" s="157">
        <v>32.5</v>
      </c>
      <c r="F18" s="23"/>
      <c r="G18" s="23"/>
      <c r="H18" s="23">
        <f t="shared" si="1"/>
        <v>0</v>
      </c>
      <c r="I18" s="23"/>
      <c r="J18" s="23"/>
      <c r="K18" s="24">
        <f t="shared" si="2"/>
        <v>0</v>
      </c>
      <c r="L18" s="24">
        <f t="shared" si="3"/>
        <v>0</v>
      </c>
      <c r="M18" s="24">
        <f t="shared" si="4"/>
        <v>0</v>
      </c>
      <c r="N18" s="24">
        <f t="shared" si="5"/>
        <v>0</v>
      </c>
      <c r="O18" s="24">
        <f t="shared" si="6"/>
        <v>0</v>
      </c>
      <c r="P18" s="24">
        <f t="shared" si="7"/>
        <v>0</v>
      </c>
      <c r="T18" s="144">
        <f t="shared" si="0"/>
        <v>2</v>
      </c>
      <c r="U18" s="144">
        <f t="shared" si="0"/>
        <v>0</v>
      </c>
      <c r="V18" s="156" t="str">
        <f t="shared" si="0"/>
        <v>PEH caurule ūdensvadam, De40x3.7 montāžas darbi, t.sk. veidgabali, armatūra, PN12.5</v>
      </c>
      <c r="W18" s="144" t="str">
        <f t="shared" si="0"/>
        <v>m</v>
      </c>
      <c r="X18" s="166">
        <f t="shared" si="0"/>
        <v>32.5</v>
      </c>
    </row>
    <row r="19" spans="1:24" ht="25.5">
      <c r="A19" s="173">
        <v>3</v>
      </c>
      <c r="B19" s="166"/>
      <c r="C19" s="152" t="s">
        <v>104</v>
      </c>
      <c r="D19" s="111" t="s">
        <v>57</v>
      </c>
      <c r="E19" s="157">
        <v>70.7</v>
      </c>
      <c r="F19" s="23"/>
      <c r="G19" s="23"/>
      <c r="H19" s="23">
        <f t="shared" si="1"/>
        <v>0</v>
      </c>
      <c r="I19" s="23"/>
      <c r="J19" s="23"/>
      <c r="K19" s="24">
        <f t="shared" si="2"/>
        <v>0</v>
      </c>
      <c r="L19" s="24">
        <f t="shared" si="3"/>
        <v>0</v>
      </c>
      <c r="M19" s="24">
        <f t="shared" si="4"/>
        <v>0</v>
      </c>
      <c r="N19" s="24">
        <f t="shared" si="5"/>
        <v>0</v>
      </c>
      <c r="O19" s="24">
        <f t="shared" si="6"/>
        <v>0</v>
      </c>
      <c r="P19" s="24">
        <f t="shared" si="7"/>
        <v>0</v>
      </c>
      <c r="T19" s="144">
        <f t="shared" si="0"/>
        <v>3</v>
      </c>
      <c r="U19" s="144">
        <f t="shared" si="0"/>
        <v>0</v>
      </c>
      <c r="V19" s="156" t="str">
        <f t="shared" si="0"/>
        <v>PEH caurule ūdensvadam, De25x2.3 montāžas darbi, t.sk. veidgabali, armatūra, PN12.5</v>
      </c>
      <c r="W19" s="144" t="str">
        <f t="shared" si="0"/>
        <v>m</v>
      </c>
      <c r="X19" s="166">
        <f t="shared" si="0"/>
        <v>70.7</v>
      </c>
    </row>
    <row r="20" spans="1:24">
      <c r="A20" s="173">
        <v>4</v>
      </c>
      <c r="B20" s="166"/>
      <c r="C20" s="151" t="s">
        <v>105</v>
      </c>
      <c r="D20" s="111" t="s">
        <v>57</v>
      </c>
      <c r="E20" s="157">
        <v>8</v>
      </c>
      <c r="F20" s="23"/>
      <c r="G20" s="23"/>
      <c r="H20" s="23">
        <f t="shared" si="1"/>
        <v>0</v>
      </c>
      <c r="I20" s="23"/>
      <c r="J20" s="23"/>
      <c r="K20" s="24">
        <f t="shared" si="2"/>
        <v>0</v>
      </c>
      <c r="L20" s="24">
        <f t="shared" si="3"/>
        <v>0</v>
      </c>
      <c r="M20" s="24">
        <f t="shared" si="4"/>
        <v>0</v>
      </c>
      <c r="N20" s="24">
        <f t="shared" si="5"/>
        <v>0</v>
      </c>
      <c r="O20" s="24">
        <f t="shared" si="6"/>
        <v>0</v>
      </c>
      <c r="P20" s="24">
        <f t="shared" si="7"/>
        <v>0</v>
      </c>
      <c r="T20" s="144">
        <f t="shared" si="0"/>
        <v>4</v>
      </c>
      <c r="U20" s="144">
        <f t="shared" si="0"/>
        <v>0</v>
      </c>
      <c r="V20" s="156" t="str">
        <f t="shared" si="0"/>
        <v>Siltinājums ap cauruļvadu De63</v>
      </c>
      <c r="W20" s="144" t="str">
        <f t="shared" si="0"/>
        <v>m</v>
      </c>
      <c r="X20" s="166">
        <f t="shared" si="0"/>
        <v>8</v>
      </c>
    </row>
    <row r="21" spans="1:24">
      <c r="A21" s="173">
        <v>5</v>
      </c>
      <c r="B21" s="166"/>
      <c r="C21" s="151" t="s">
        <v>106</v>
      </c>
      <c r="D21" s="111" t="s">
        <v>107</v>
      </c>
      <c r="E21" s="157">
        <v>1</v>
      </c>
      <c r="F21" s="23"/>
      <c r="G21" s="23"/>
      <c r="H21" s="23">
        <f t="shared" si="1"/>
        <v>0</v>
      </c>
      <c r="I21" s="23"/>
      <c r="J21" s="23"/>
      <c r="K21" s="24">
        <f t="shared" si="2"/>
        <v>0</v>
      </c>
      <c r="L21" s="24">
        <f t="shared" si="3"/>
        <v>0</v>
      </c>
      <c r="M21" s="24">
        <f t="shared" si="4"/>
        <v>0</v>
      </c>
      <c r="N21" s="24">
        <f t="shared" si="5"/>
        <v>0</v>
      </c>
      <c r="O21" s="24">
        <f t="shared" si="6"/>
        <v>0</v>
      </c>
      <c r="P21" s="24">
        <f t="shared" si="7"/>
        <v>0</v>
      </c>
      <c r="T21" s="144">
        <f t="shared" si="0"/>
        <v>5</v>
      </c>
      <c r="U21" s="144">
        <f t="shared" si="0"/>
        <v>0</v>
      </c>
      <c r="V21" s="156" t="str">
        <f t="shared" si="0"/>
        <v>Ievads ēkā, tai skaitā aizsargčaula, montāža</v>
      </c>
      <c r="W21" s="144" t="str">
        <f t="shared" si="0"/>
        <v>kpl.</v>
      </c>
      <c r="X21" s="166">
        <f t="shared" si="0"/>
        <v>1</v>
      </c>
    </row>
    <row r="22" spans="1:24">
      <c r="A22" s="169"/>
      <c r="B22" s="170"/>
      <c r="C22" s="161" t="s">
        <v>108</v>
      </c>
      <c r="D22" s="162"/>
      <c r="E22" s="162"/>
      <c r="F22" s="163"/>
      <c r="G22" s="163"/>
      <c r="H22" s="163"/>
      <c r="I22" s="163"/>
      <c r="J22" s="163"/>
      <c r="K22" s="163"/>
      <c r="L22" s="163"/>
      <c r="M22" s="163"/>
      <c r="N22" s="163"/>
      <c r="O22" s="163"/>
      <c r="P22" s="163"/>
      <c r="T22" s="144">
        <f t="shared" si="0"/>
        <v>0</v>
      </c>
      <c r="U22" s="144">
        <f t="shared" si="0"/>
        <v>0</v>
      </c>
      <c r="V22" s="156" t="str">
        <f t="shared" si="0"/>
        <v>Atzara mezgls U1-7</v>
      </c>
      <c r="W22" s="144">
        <f t="shared" si="0"/>
        <v>0</v>
      </c>
      <c r="X22" s="166">
        <f t="shared" si="0"/>
        <v>0</v>
      </c>
    </row>
    <row r="23" spans="1:24">
      <c r="A23" s="173" t="s">
        <v>154</v>
      </c>
      <c r="B23" s="166"/>
      <c r="C23" s="152" t="s">
        <v>109</v>
      </c>
      <c r="D23" s="111" t="s">
        <v>107</v>
      </c>
      <c r="E23" s="157">
        <v>1</v>
      </c>
      <c r="F23" s="23"/>
      <c r="G23" s="23"/>
      <c r="H23" s="23">
        <f t="shared" si="1"/>
        <v>0</v>
      </c>
      <c r="I23" s="23"/>
      <c r="J23" s="23"/>
      <c r="K23" s="24">
        <f t="shared" si="2"/>
        <v>0</v>
      </c>
      <c r="L23" s="24">
        <f t="shared" si="3"/>
        <v>0</v>
      </c>
      <c r="M23" s="24">
        <f t="shared" si="4"/>
        <v>0</v>
      </c>
      <c r="N23" s="24">
        <f t="shared" si="5"/>
        <v>0</v>
      </c>
      <c r="O23" s="24">
        <f t="shared" si="6"/>
        <v>0</v>
      </c>
      <c r="P23" s="24">
        <f t="shared" si="7"/>
        <v>0</v>
      </c>
      <c r="T23" s="144" t="str">
        <f t="shared" si="0"/>
        <v>6</v>
      </c>
      <c r="U23" s="144">
        <f t="shared" si="0"/>
        <v>0</v>
      </c>
      <c r="V23" s="156" t="str">
        <f t="shared" si="0"/>
        <v>Ķeta trejgabals Dn100/65, atloku</v>
      </c>
      <c r="W23" s="144" t="str">
        <f t="shared" si="0"/>
        <v>kpl.</v>
      </c>
      <c r="X23" s="166">
        <f t="shared" si="0"/>
        <v>1</v>
      </c>
    </row>
    <row r="24" spans="1:24" ht="63.75">
      <c r="A24" s="173" t="s">
        <v>155</v>
      </c>
      <c r="B24" s="165"/>
      <c r="C24" s="151" t="s">
        <v>110</v>
      </c>
      <c r="D24" s="111" t="s">
        <v>107</v>
      </c>
      <c r="E24" s="157">
        <v>1</v>
      </c>
      <c r="F24" s="23"/>
      <c r="G24" s="23"/>
      <c r="H24" s="23">
        <f t="shared" si="1"/>
        <v>0</v>
      </c>
      <c r="I24" s="23"/>
      <c r="J24" s="23"/>
      <c r="K24" s="24">
        <f t="shared" si="2"/>
        <v>0</v>
      </c>
      <c r="L24" s="24">
        <f t="shared" si="3"/>
        <v>0</v>
      </c>
      <c r="M24" s="24">
        <f t="shared" si="4"/>
        <v>0</v>
      </c>
      <c r="N24" s="24">
        <f t="shared" si="5"/>
        <v>0</v>
      </c>
      <c r="O24" s="24">
        <f t="shared" si="6"/>
        <v>0</v>
      </c>
      <c r="P24" s="24">
        <f t="shared" si="7"/>
        <v>0</v>
      </c>
      <c r="T24" s="144" t="str">
        <f t="shared" si="0"/>
        <v>7</v>
      </c>
      <c r="U24" s="144">
        <f t="shared" si="0"/>
        <v>0</v>
      </c>
      <c r="V24" s="156" t="str">
        <f t="shared" si="0"/>
        <v>Pazemes tipa, ķeta aizbīdnis D100, komplektā ar teleskopisku, četrkantīgu aizbīdņa pagarinātājkātu un peldošā tipa kapi Pn=40t ar iekšējo diametru&gt;200 mm, un betona gredzenu d600 ar kapi</v>
      </c>
      <c r="W24" s="144" t="str">
        <f t="shared" si="0"/>
        <v>kpl.</v>
      </c>
      <c r="X24" s="166">
        <f t="shared" si="0"/>
        <v>1</v>
      </c>
    </row>
    <row r="25" spans="1:24" ht="63.75">
      <c r="A25" s="173">
        <v>8</v>
      </c>
      <c r="B25" s="165"/>
      <c r="C25" s="151" t="s">
        <v>111</v>
      </c>
      <c r="D25" s="111" t="s">
        <v>107</v>
      </c>
      <c r="E25" s="157">
        <v>1</v>
      </c>
      <c r="F25" s="23"/>
      <c r="G25" s="23"/>
      <c r="H25" s="23">
        <f t="shared" si="1"/>
        <v>0</v>
      </c>
      <c r="I25" s="23"/>
      <c r="J25" s="23"/>
      <c r="K25" s="24">
        <f t="shared" si="2"/>
        <v>0</v>
      </c>
      <c r="L25" s="24">
        <f t="shared" si="3"/>
        <v>0</v>
      </c>
      <c r="M25" s="24">
        <f t="shared" si="4"/>
        <v>0</v>
      </c>
      <c r="N25" s="24">
        <f t="shared" si="5"/>
        <v>0</v>
      </c>
      <c r="O25" s="24">
        <f t="shared" si="6"/>
        <v>0</v>
      </c>
      <c r="P25" s="24">
        <f t="shared" si="7"/>
        <v>0</v>
      </c>
      <c r="T25" s="144">
        <f t="shared" si="0"/>
        <v>8</v>
      </c>
      <c r="U25" s="144">
        <f t="shared" si="0"/>
        <v>0</v>
      </c>
      <c r="V25" s="156" t="str">
        <f t="shared" si="0"/>
        <v>Pazemes tipa, ķeta aizbīdnis D65, komplektā ar teleskopisku, četrkantīgu aizbīdņa pagarinātājkātu un peldošā tipa kapi Pn=40t ar iekšējo diametru&gt;200 mm, un betona gredzenu d600 ar kapi</v>
      </c>
      <c r="W25" s="144" t="str">
        <f t="shared" si="0"/>
        <v>kpl.</v>
      </c>
      <c r="X25" s="166">
        <f t="shared" si="0"/>
        <v>1</v>
      </c>
    </row>
    <row r="26" spans="1:24" ht="63.75">
      <c r="A26" s="173">
        <v>9</v>
      </c>
      <c r="B26" s="165"/>
      <c r="C26" s="151" t="s">
        <v>112</v>
      </c>
      <c r="D26" s="111" t="s">
        <v>107</v>
      </c>
      <c r="E26" s="157">
        <v>2</v>
      </c>
      <c r="F26" s="23"/>
      <c r="G26" s="23"/>
      <c r="H26" s="23">
        <f t="shared" si="1"/>
        <v>0</v>
      </c>
      <c r="I26" s="23"/>
      <c r="J26" s="23"/>
      <c r="K26" s="24">
        <f t="shared" si="2"/>
        <v>0</v>
      </c>
      <c r="L26" s="24">
        <f t="shared" si="3"/>
        <v>0</v>
      </c>
      <c r="M26" s="24">
        <f t="shared" si="4"/>
        <v>0</v>
      </c>
      <c r="N26" s="24">
        <f t="shared" si="5"/>
        <v>0</v>
      </c>
      <c r="O26" s="24">
        <f t="shared" si="6"/>
        <v>0</v>
      </c>
      <c r="P26" s="24">
        <f t="shared" si="7"/>
        <v>0</v>
      </c>
      <c r="T26" s="144">
        <f t="shared" si="0"/>
        <v>9</v>
      </c>
      <c r="U26" s="144">
        <f t="shared" si="0"/>
        <v>0</v>
      </c>
      <c r="V26" s="156" t="str">
        <f t="shared" si="0"/>
        <v xml:space="preserve">Peldošā tipa kapju lūka, tai jāatbilst EN 124 prasībām, iekšējais diametrs ne mazāks par 160 mm, materiāls - kaļamais ķets, slodzes klase - D400 (40t), kapes vākam jābūt ar pilno EPDM blīvgumiju </v>
      </c>
      <c r="W26" s="144" t="str">
        <f t="shared" si="0"/>
        <v>kpl.</v>
      </c>
      <c r="X26" s="166">
        <f t="shared" si="0"/>
        <v>2</v>
      </c>
    </row>
    <row r="27" spans="1:24">
      <c r="A27" s="173">
        <v>10</v>
      </c>
      <c r="B27" s="166"/>
      <c r="C27" s="152" t="s">
        <v>113</v>
      </c>
      <c r="D27" s="111" t="s">
        <v>107</v>
      </c>
      <c r="E27" s="157">
        <v>2</v>
      </c>
      <c r="F27" s="23"/>
      <c r="G27" s="23"/>
      <c r="H27" s="23">
        <f t="shared" si="1"/>
        <v>0</v>
      </c>
      <c r="I27" s="23"/>
      <c r="J27" s="23"/>
      <c r="K27" s="24">
        <f t="shared" si="2"/>
        <v>0</v>
      </c>
      <c r="L27" s="24">
        <f t="shared" si="3"/>
        <v>0</v>
      </c>
      <c r="M27" s="24">
        <f t="shared" si="4"/>
        <v>0</v>
      </c>
      <c r="N27" s="24">
        <f t="shared" si="5"/>
        <v>0</v>
      </c>
      <c r="O27" s="24">
        <f t="shared" si="6"/>
        <v>0</v>
      </c>
      <c r="P27" s="24">
        <f t="shared" si="7"/>
        <v>0</v>
      </c>
      <c r="T27" s="144">
        <f t="shared" si="0"/>
        <v>10</v>
      </c>
      <c r="U27" s="144">
        <f t="shared" si="0"/>
        <v>0</v>
      </c>
      <c r="V27" s="156" t="str">
        <f t="shared" si="0"/>
        <v>Materiāla adapteris Dn100/100</v>
      </c>
      <c r="W27" s="144" t="str">
        <f t="shared" si="0"/>
        <v>kpl.</v>
      </c>
      <c r="X27" s="166">
        <f t="shared" si="0"/>
        <v>2</v>
      </c>
    </row>
    <row r="28" spans="1:24">
      <c r="A28" s="173">
        <v>11</v>
      </c>
      <c r="B28" s="165"/>
      <c r="C28" s="151" t="s">
        <v>114</v>
      </c>
      <c r="D28" s="111" t="s">
        <v>107</v>
      </c>
      <c r="E28" s="157">
        <v>2</v>
      </c>
      <c r="F28" s="23"/>
      <c r="G28" s="23"/>
      <c r="H28" s="23">
        <f t="shared" si="1"/>
        <v>0</v>
      </c>
      <c r="I28" s="23"/>
      <c r="J28" s="23"/>
      <c r="K28" s="24">
        <f t="shared" si="2"/>
        <v>0</v>
      </c>
      <c r="L28" s="24">
        <f t="shared" si="3"/>
        <v>0</v>
      </c>
      <c r="M28" s="24">
        <f t="shared" si="4"/>
        <v>0</v>
      </c>
      <c r="N28" s="24">
        <f t="shared" si="5"/>
        <v>0</v>
      </c>
      <c r="O28" s="24">
        <f t="shared" si="6"/>
        <v>0</v>
      </c>
      <c r="P28" s="24">
        <f t="shared" si="7"/>
        <v>0</v>
      </c>
      <c r="T28" s="144">
        <f t="shared" ref="T28:X40" si="8">A28</f>
        <v>11</v>
      </c>
      <c r="U28" s="144">
        <f t="shared" si="8"/>
        <v>0</v>
      </c>
      <c r="V28" s="156" t="str">
        <f t="shared" si="8"/>
        <v>Savienojums Dn150/150, Ķets, atloku</v>
      </c>
      <c r="W28" s="144" t="str">
        <f t="shared" si="8"/>
        <v>kpl.</v>
      </c>
      <c r="X28" s="166">
        <f t="shared" si="8"/>
        <v>2</v>
      </c>
    </row>
    <row r="29" spans="1:24">
      <c r="A29" s="173">
        <v>12</v>
      </c>
      <c r="B29" s="166"/>
      <c r="C29" s="152" t="s">
        <v>115</v>
      </c>
      <c r="D29" s="111" t="s">
        <v>107</v>
      </c>
      <c r="E29" s="157">
        <v>1</v>
      </c>
      <c r="F29" s="23"/>
      <c r="G29" s="23"/>
      <c r="H29" s="23">
        <f t="shared" si="1"/>
        <v>0</v>
      </c>
      <c r="I29" s="23"/>
      <c r="J29" s="23"/>
      <c r="K29" s="24">
        <f t="shared" si="2"/>
        <v>0</v>
      </c>
      <c r="L29" s="24">
        <f t="shared" si="3"/>
        <v>0</v>
      </c>
      <c r="M29" s="24">
        <f t="shared" si="4"/>
        <v>0</v>
      </c>
      <c r="N29" s="24">
        <f t="shared" si="5"/>
        <v>0</v>
      </c>
      <c r="O29" s="24">
        <f t="shared" si="6"/>
        <v>0</v>
      </c>
      <c r="P29" s="24">
        <f t="shared" si="7"/>
        <v>0</v>
      </c>
      <c r="T29" s="144">
        <f t="shared" si="8"/>
        <v>12</v>
      </c>
      <c r="U29" s="144">
        <f t="shared" si="8"/>
        <v>0</v>
      </c>
      <c r="V29" s="156" t="str">
        <f t="shared" si="8"/>
        <v>Savienojums D65/De63</v>
      </c>
      <c r="W29" s="144" t="str">
        <f t="shared" si="8"/>
        <v>kpl.</v>
      </c>
      <c r="X29" s="166">
        <f t="shared" si="8"/>
        <v>1</v>
      </c>
    </row>
    <row r="30" spans="1:24">
      <c r="A30" s="173">
        <v>13</v>
      </c>
      <c r="B30" s="165"/>
      <c r="C30" s="151" t="s">
        <v>116</v>
      </c>
      <c r="D30" s="111" t="s">
        <v>117</v>
      </c>
      <c r="E30" s="157">
        <v>2</v>
      </c>
      <c r="F30" s="23"/>
      <c r="G30" s="23"/>
      <c r="H30" s="23">
        <f t="shared" si="1"/>
        <v>0</v>
      </c>
      <c r="I30" s="23"/>
      <c r="J30" s="23"/>
      <c r="K30" s="24">
        <f t="shared" si="2"/>
        <v>0</v>
      </c>
      <c r="L30" s="24">
        <f t="shared" si="3"/>
        <v>0</v>
      </c>
      <c r="M30" s="24">
        <f t="shared" si="4"/>
        <v>0</v>
      </c>
      <c r="N30" s="24">
        <f t="shared" si="5"/>
        <v>0</v>
      </c>
      <c r="O30" s="24">
        <f t="shared" si="6"/>
        <v>0</v>
      </c>
      <c r="P30" s="24">
        <f t="shared" si="7"/>
        <v>0</v>
      </c>
      <c r="T30" s="144">
        <f t="shared" si="8"/>
        <v>13</v>
      </c>
      <c r="U30" s="144">
        <f t="shared" si="8"/>
        <v>0</v>
      </c>
      <c r="V30" s="156" t="str">
        <f t="shared" si="8"/>
        <v>Betona balsti un pamatnes</v>
      </c>
      <c r="W30" s="144" t="str">
        <f t="shared" si="8"/>
        <v>gab.</v>
      </c>
      <c r="X30" s="166">
        <f t="shared" si="8"/>
        <v>2</v>
      </c>
    </row>
    <row r="31" spans="1:24">
      <c r="A31" s="169"/>
      <c r="B31" s="169"/>
      <c r="C31" s="164" t="s">
        <v>118</v>
      </c>
      <c r="D31" s="162"/>
      <c r="E31" s="162"/>
      <c r="F31" s="163"/>
      <c r="G31" s="163"/>
      <c r="H31" s="163"/>
      <c r="I31" s="163"/>
      <c r="J31" s="163"/>
      <c r="K31" s="163"/>
      <c r="L31" s="163"/>
      <c r="M31" s="163"/>
      <c r="N31" s="163"/>
      <c r="O31" s="163"/>
      <c r="P31" s="163"/>
      <c r="T31" s="144">
        <f t="shared" si="8"/>
        <v>0</v>
      </c>
      <c r="U31" s="144">
        <f t="shared" si="8"/>
        <v>0</v>
      </c>
      <c r="V31" s="156" t="str">
        <f t="shared" si="8"/>
        <v>Atzara mezgls U1-3</v>
      </c>
      <c r="W31" s="144">
        <f t="shared" si="8"/>
        <v>0</v>
      </c>
      <c r="X31" s="166">
        <f t="shared" si="8"/>
        <v>0</v>
      </c>
    </row>
    <row r="32" spans="1:24">
      <c r="A32" s="173">
        <v>14</v>
      </c>
      <c r="B32" s="166"/>
      <c r="C32" s="151" t="s">
        <v>119</v>
      </c>
      <c r="D32" s="111" t="s">
        <v>107</v>
      </c>
      <c r="E32" s="157">
        <v>1</v>
      </c>
      <c r="F32" s="23"/>
      <c r="G32" s="23"/>
      <c r="H32" s="23">
        <f t="shared" si="1"/>
        <v>0</v>
      </c>
      <c r="I32" s="23"/>
      <c r="J32" s="23"/>
      <c r="K32" s="24">
        <f t="shared" si="2"/>
        <v>0</v>
      </c>
      <c r="L32" s="24">
        <f t="shared" si="3"/>
        <v>0</v>
      </c>
      <c r="M32" s="24">
        <f t="shared" si="4"/>
        <v>0</v>
      </c>
      <c r="N32" s="24">
        <f t="shared" si="5"/>
        <v>0</v>
      </c>
      <c r="O32" s="24">
        <f t="shared" si="6"/>
        <v>0</v>
      </c>
      <c r="P32" s="24">
        <f t="shared" si="7"/>
        <v>0</v>
      </c>
      <c r="T32" s="144">
        <f t="shared" si="8"/>
        <v>14</v>
      </c>
      <c r="U32" s="144">
        <f t="shared" si="8"/>
        <v>0</v>
      </c>
      <c r="V32" s="156" t="str">
        <f t="shared" si="8"/>
        <v>Ķeta trejgabals D65/65, atloku</v>
      </c>
      <c r="W32" s="144" t="str">
        <f t="shared" si="8"/>
        <v>kpl.</v>
      </c>
      <c r="X32" s="166">
        <f t="shared" si="8"/>
        <v>1</v>
      </c>
    </row>
    <row r="33" spans="1:24" ht="63.75">
      <c r="A33" s="173">
        <v>15</v>
      </c>
      <c r="B33" s="165"/>
      <c r="C33" s="152" t="s">
        <v>111</v>
      </c>
      <c r="D33" s="111" t="s">
        <v>107</v>
      </c>
      <c r="E33" s="157">
        <v>2</v>
      </c>
      <c r="F33" s="23"/>
      <c r="G33" s="23"/>
      <c r="H33" s="23">
        <f t="shared" si="1"/>
        <v>0</v>
      </c>
      <c r="I33" s="23"/>
      <c r="J33" s="23"/>
      <c r="K33" s="24">
        <f t="shared" si="2"/>
        <v>0</v>
      </c>
      <c r="L33" s="24">
        <f t="shared" si="3"/>
        <v>0</v>
      </c>
      <c r="M33" s="24">
        <f t="shared" si="4"/>
        <v>0</v>
      </c>
      <c r="N33" s="24">
        <f t="shared" si="5"/>
        <v>0</v>
      </c>
      <c r="O33" s="24">
        <f t="shared" si="6"/>
        <v>0</v>
      </c>
      <c r="P33" s="24">
        <f t="shared" si="7"/>
        <v>0</v>
      </c>
      <c r="T33" s="144">
        <f t="shared" si="8"/>
        <v>15</v>
      </c>
      <c r="U33" s="144">
        <f t="shared" si="8"/>
        <v>0</v>
      </c>
      <c r="V33" s="156" t="str">
        <f t="shared" si="8"/>
        <v>Pazemes tipa, ķeta aizbīdnis D65, komplektā ar teleskopisku, četrkantīgu aizbīdņa pagarinātājkātu un peldošā tipa kapi Pn=40t ar iekšējo diametru&gt;200 mm, un betona gredzenu d600 ar kapi</v>
      </c>
      <c r="W33" s="144" t="str">
        <f t="shared" si="8"/>
        <v>kpl.</v>
      </c>
      <c r="X33" s="166">
        <f t="shared" si="8"/>
        <v>2</v>
      </c>
    </row>
    <row r="34" spans="1:24" ht="63.75">
      <c r="A34" s="173">
        <v>16</v>
      </c>
      <c r="B34" s="165"/>
      <c r="C34" s="151" t="s">
        <v>112</v>
      </c>
      <c r="D34" s="111" t="s">
        <v>107</v>
      </c>
      <c r="E34" s="157">
        <v>2</v>
      </c>
      <c r="F34" s="23"/>
      <c r="G34" s="23"/>
      <c r="H34" s="23">
        <f t="shared" si="1"/>
        <v>0</v>
      </c>
      <c r="I34" s="23"/>
      <c r="J34" s="23"/>
      <c r="K34" s="24">
        <f t="shared" si="2"/>
        <v>0</v>
      </c>
      <c r="L34" s="24">
        <f t="shared" si="3"/>
        <v>0</v>
      </c>
      <c r="M34" s="24">
        <f t="shared" si="4"/>
        <v>0</v>
      </c>
      <c r="N34" s="24">
        <f t="shared" si="5"/>
        <v>0</v>
      </c>
      <c r="O34" s="24">
        <f t="shared" si="6"/>
        <v>0</v>
      </c>
      <c r="P34" s="24">
        <f t="shared" si="7"/>
        <v>0</v>
      </c>
      <c r="T34" s="144">
        <f t="shared" si="8"/>
        <v>16</v>
      </c>
      <c r="U34" s="144">
        <f t="shared" si="8"/>
        <v>0</v>
      </c>
      <c r="V34" s="156" t="str">
        <f t="shared" si="8"/>
        <v xml:space="preserve">Peldošā tipa kapju lūka, tai jāatbilst EN 124 prasībām, iekšējais diametrs ne mazāks par 160 mm, materiāls - kaļamais ķets, slodzes klase - D400 (40t), kapes vākam jābūt ar pilno EPDM blīvgumiju </v>
      </c>
      <c r="W34" s="144" t="str">
        <f t="shared" si="8"/>
        <v>kpl.</v>
      </c>
      <c r="X34" s="166">
        <f t="shared" si="8"/>
        <v>2</v>
      </c>
    </row>
    <row r="35" spans="1:24">
      <c r="A35" s="173">
        <v>17</v>
      </c>
      <c r="B35" s="165"/>
      <c r="C35" s="152" t="s">
        <v>120</v>
      </c>
      <c r="D35" s="111" t="s">
        <v>107</v>
      </c>
      <c r="E35" s="157">
        <v>1</v>
      </c>
      <c r="F35" s="23"/>
      <c r="G35" s="23"/>
      <c r="H35" s="23">
        <f t="shared" si="1"/>
        <v>0</v>
      </c>
      <c r="I35" s="23"/>
      <c r="J35" s="23"/>
      <c r="K35" s="24">
        <f t="shared" si="2"/>
        <v>0</v>
      </c>
      <c r="L35" s="24">
        <f t="shared" si="3"/>
        <v>0</v>
      </c>
      <c r="M35" s="24">
        <f t="shared" si="4"/>
        <v>0</v>
      </c>
      <c r="N35" s="24">
        <f t="shared" si="5"/>
        <v>0</v>
      </c>
      <c r="O35" s="24">
        <f t="shared" si="6"/>
        <v>0</v>
      </c>
      <c r="P35" s="24">
        <f t="shared" si="7"/>
        <v>0</v>
      </c>
      <c r="T35" s="144">
        <f t="shared" si="8"/>
        <v>17</v>
      </c>
      <c r="U35" s="144">
        <f t="shared" si="8"/>
        <v>0</v>
      </c>
      <c r="V35" s="156" t="str">
        <f t="shared" si="8"/>
        <v>Materiāla adapteris Dn65/65</v>
      </c>
      <c r="W35" s="144" t="str">
        <f t="shared" si="8"/>
        <v>kpl.</v>
      </c>
      <c r="X35" s="166">
        <f t="shared" si="8"/>
        <v>1</v>
      </c>
    </row>
    <row r="36" spans="1:24">
      <c r="A36" s="173">
        <v>18</v>
      </c>
      <c r="B36" s="165"/>
      <c r="C36" s="151" t="s">
        <v>121</v>
      </c>
      <c r="D36" s="111" t="s">
        <v>107</v>
      </c>
      <c r="E36" s="157">
        <v>1</v>
      </c>
      <c r="F36" s="23"/>
      <c r="G36" s="23"/>
      <c r="H36" s="23">
        <f t="shared" si="1"/>
        <v>0</v>
      </c>
      <c r="I36" s="23"/>
      <c r="J36" s="23"/>
      <c r="K36" s="24">
        <f t="shared" si="2"/>
        <v>0</v>
      </c>
      <c r="L36" s="24">
        <f t="shared" si="3"/>
        <v>0</v>
      </c>
      <c r="M36" s="24">
        <f t="shared" si="4"/>
        <v>0</v>
      </c>
      <c r="N36" s="24">
        <f t="shared" si="5"/>
        <v>0</v>
      </c>
      <c r="O36" s="24">
        <f t="shared" si="6"/>
        <v>0</v>
      </c>
      <c r="P36" s="24">
        <f t="shared" si="7"/>
        <v>0</v>
      </c>
      <c r="T36" s="144">
        <f t="shared" si="8"/>
        <v>18</v>
      </c>
      <c r="U36" s="144">
        <f t="shared" si="8"/>
        <v>0</v>
      </c>
      <c r="V36" s="156" t="str">
        <f t="shared" si="8"/>
        <v>Materiāla adapteris Dn40/40</v>
      </c>
      <c r="W36" s="144" t="str">
        <f t="shared" si="8"/>
        <v>kpl.</v>
      </c>
      <c r="X36" s="166">
        <f t="shared" si="8"/>
        <v>1</v>
      </c>
    </row>
    <row r="37" spans="1:24">
      <c r="A37" s="173">
        <v>19</v>
      </c>
      <c r="B37" s="165"/>
      <c r="C37" s="151" t="s">
        <v>122</v>
      </c>
      <c r="D37" s="111" t="s">
        <v>107</v>
      </c>
      <c r="E37" s="157">
        <v>1</v>
      </c>
      <c r="F37" s="23"/>
      <c r="G37" s="23"/>
      <c r="H37" s="23">
        <f t="shared" si="1"/>
        <v>0</v>
      </c>
      <c r="I37" s="23"/>
      <c r="J37" s="23"/>
      <c r="K37" s="24">
        <f t="shared" si="2"/>
        <v>0</v>
      </c>
      <c r="L37" s="24">
        <f t="shared" si="3"/>
        <v>0</v>
      </c>
      <c r="M37" s="24">
        <f t="shared" si="4"/>
        <v>0</v>
      </c>
      <c r="N37" s="24">
        <f t="shared" si="5"/>
        <v>0</v>
      </c>
      <c r="O37" s="24">
        <f t="shared" si="6"/>
        <v>0</v>
      </c>
      <c r="P37" s="24">
        <f t="shared" si="7"/>
        <v>0</v>
      </c>
      <c r="T37" s="144">
        <f t="shared" si="8"/>
        <v>19</v>
      </c>
      <c r="U37" s="144">
        <f t="shared" si="8"/>
        <v>0</v>
      </c>
      <c r="V37" s="156" t="str">
        <f t="shared" si="8"/>
        <v>Materiāla adapteris Dn25/25</v>
      </c>
      <c r="W37" s="144" t="str">
        <f t="shared" si="8"/>
        <v>kpl.</v>
      </c>
      <c r="X37" s="166">
        <f t="shared" si="8"/>
        <v>1</v>
      </c>
    </row>
    <row r="38" spans="1:24">
      <c r="A38" s="173">
        <v>20</v>
      </c>
      <c r="B38" s="165"/>
      <c r="C38" s="151" t="s">
        <v>123</v>
      </c>
      <c r="D38" s="111" t="s">
        <v>107</v>
      </c>
      <c r="E38" s="157">
        <v>1</v>
      </c>
      <c r="F38" s="23"/>
      <c r="G38" s="23"/>
      <c r="H38" s="23">
        <f t="shared" si="1"/>
        <v>0</v>
      </c>
      <c r="I38" s="23"/>
      <c r="J38" s="23"/>
      <c r="K38" s="24">
        <f t="shared" si="2"/>
        <v>0</v>
      </c>
      <c r="L38" s="24">
        <f t="shared" si="3"/>
        <v>0</v>
      </c>
      <c r="M38" s="24">
        <f t="shared" si="4"/>
        <v>0</v>
      </c>
      <c r="N38" s="24">
        <f t="shared" si="5"/>
        <v>0</v>
      </c>
      <c r="O38" s="24">
        <f t="shared" si="6"/>
        <v>0</v>
      </c>
      <c r="P38" s="24">
        <f t="shared" si="7"/>
        <v>0</v>
      </c>
      <c r="T38" s="144">
        <f t="shared" si="8"/>
        <v>20</v>
      </c>
      <c r="U38" s="144">
        <f t="shared" si="8"/>
        <v>0</v>
      </c>
      <c r="V38" s="156" t="str">
        <f t="shared" si="8"/>
        <v>Diametra pāreja De63/40</v>
      </c>
      <c r="W38" s="144" t="str">
        <f t="shared" si="8"/>
        <v>kpl.</v>
      </c>
      <c r="X38" s="166">
        <f t="shared" si="8"/>
        <v>1</v>
      </c>
    </row>
    <row r="39" spans="1:24">
      <c r="A39" s="173">
        <v>21</v>
      </c>
      <c r="B39" s="165"/>
      <c r="C39" s="151" t="s">
        <v>124</v>
      </c>
      <c r="D39" s="111" t="s">
        <v>107</v>
      </c>
      <c r="E39" s="157">
        <v>1</v>
      </c>
      <c r="F39" s="23"/>
      <c r="G39" s="23"/>
      <c r="H39" s="23">
        <f t="shared" si="1"/>
        <v>0</v>
      </c>
      <c r="I39" s="23"/>
      <c r="J39" s="23"/>
      <c r="K39" s="24">
        <f t="shared" si="2"/>
        <v>0</v>
      </c>
      <c r="L39" s="24">
        <f t="shared" si="3"/>
        <v>0</v>
      </c>
      <c r="M39" s="24">
        <f t="shared" si="4"/>
        <v>0</v>
      </c>
      <c r="N39" s="24">
        <f t="shared" si="5"/>
        <v>0</v>
      </c>
      <c r="O39" s="24">
        <f t="shared" si="6"/>
        <v>0</v>
      </c>
      <c r="P39" s="24">
        <f t="shared" si="7"/>
        <v>0</v>
      </c>
      <c r="T39" s="144">
        <f t="shared" si="8"/>
        <v>21</v>
      </c>
      <c r="U39" s="144">
        <f t="shared" si="8"/>
        <v>0</v>
      </c>
      <c r="V39" s="156" t="str">
        <f t="shared" si="8"/>
        <v>Diametra pāreja De63/32</v>
      </c>
      <c r="W39" s="144" t="str">
        <f t="shared" si="8"/>
        <v>kpl.</v>
      </c>
      <c r="X39" s="166">
        <f t="shared" si="8"/>
        <v>1</v>
      </c>
    </row>
    <row r="40" spans="1:24">
      <c r="A40" s="173">
        <v>22</v>
      </c>
      <c r="B40" s="165"/>
      <c r="C40" s="152" t="s">
        <v>125</v>
      </c>
      <c r="D40" s="111" t="s">
        <v>107</v>
      </c>
      <c r="E40" s="157">
        <v>1</v>
      </c>
      <c r="F40" s="23"/>
      <c r="G40" s="23"/>
      <c r="H40" s="23">
        <f t="shared" si="1"/>
        <v>0</v>
      </c>
      <c r="I40" s="23"/>
      <c r="J40" s="23"/>
      <c r="K40" s="24">
        <f t="shared" si="2"/>
        <v>0</v>
      </c>
      <c r="L40" s="24">
        <f t="shared" si="3"/>
        <v>0</v>
      </c>
      <c r="M40" s="24">
        <f t="shared" si="4"/>
        <v>0</v>
      </c>
      <c r="N40" s="24">
        <f t="shared" si="5"/>
        <v>0</v>
      </c>
      <c r="O40" s="24">
        <f t="shared" si="6"/>
        <v>0</v>
      </c>
      <c r="P40" s="24">
        <f t="shared" si="7"/>
        <v>0</v>
      </c>
      <c r="T40" s="144">
        <f t="shared" si="8"/>
        <v>22</v>
      </c>
      <c r="U40" s="144">
        <f t="shared" si="8"/>
        <v>0</v>
      </c>
      <c r="V40" s="156" t="str">
        <f t="shared" si="8"/>
        <v>Diametra pāreja De32/25</v>
      </c>
      <c r="W40" s="144" t="str">
        <f t="shared" si="8"/>
        <v>kpl.</v>
      </c>
      <c r="X40" s="166">
        <f t="shared" si="8"/>
        <v>1</v>
      </c>
    </row>
    <row r="41" spans="1:24">
      <c r="A41" s="173"/>
      <c r="B41" s="165"/>
      <c r="C41" s="152" t="s">
        <v>116</v>
      </c>
      <c r="D41" s="111" t="s">
        <v>117</v>
      </c>
      <c r="E41" s="157">
        <v>2</v>
      </c>
      <c r="F41" s="23"/>
      <c r="G41" s="23"/>
      <c r="H41" s="23">
        <f t="shared" si="1"/>
        <v>0</v>
      </c>
      <c r="I41" s="23"/>
      <c r="J41" s="23"/>
      <c r="K41" s="24">
        <f t="shared" si="2"/>
        <v>0</v>
      </c>
      <c r="L41" s="24">
        <f t="shared" si="3"/>
        <v>0</v>
      </c>
      <c r="M41" s="24">
        <f t="shared" si="4"/>
        <v>0</v>
      </c>
      <c r="N41" s="24">
        <f t="shared" si="5"/>
        <v>0</v>
      </c>
      <c r="O41" s="24">
        <f t="shared" si="6"/>
        <v>0</v>
      </c>
      <c r="P41" s="24">
        <f t="shared" si="7"/>
        <v>0</v>
      </c>
      <c r="T41" s="144">
        <f t="shared" ref="T41:X67" si="9">A41</f>
        <v>0</v>
      </c>
      <c r="U41" s="144">
        <f t="shared" si="9"/>
        <v>0</v>
      </c>
      <c r="V41" s="156" t="str">
        <f t="shared" si="9"/>
        <v>Betona balsti un pamatnes</v>
      </c>
      <c r="W41" s="144" t="str">
        <f t="shared" si="9"/>
        <v>gab.</v>
      </c>
      <c r="X41" s="166">
        <f t="shared" si="9"/>
        <v>2</v>
      </c>
    </row>
    <row r="42" spans="1:24">
      <c r="A42" s="173">
        <v>23</v>
      </c>
      <c r="B42" s="166"/>
      <c r="C42" s="152" t="s">
        <v>126</v>
      </c>
      <c r="D42" s="111" t="s">
        <v>107</v>
      </c>
      <c r="E42" s="157">
        <v>4</v>
      </c>
      <c r="F42" s="23"/>
      <c r="G42" s="23"/>
      <c r="H42" s="23">
        <f t="shared" ref="H42:H68" si="10">ROUND(F42*G42,2)</f>
        <v>0</v>
      </c>
      <c r="I42" s="23"/>
      <c r="J42" s="23"/>
      <c r="K42" s="24">
        <f t="shared" ref="K42:K68" si="11">H42+I42+J42</f>
        <v>0</v>
      </c>
      <c r="L42" s="24">
        <f t="shared" ref="L42:L68" si="12">ROUND(E42*F42,2)</f>
        <v>0</v>
      </c>
      <c r="M42" s="24">
        <f t="shared" ref="M42:M68" si="13">ROUND(E42*H42,2)</f>
        <v>0</v>
      </c>
      <c r="N42" s="24">
        <f t="shared" ref="N42:N68" si="14">ROUND(E42*I42,2)</f>
        <v>0</v>
      </c>
      <c r="O42" s="24">
        <f t="shared" ref="O42:O68" si="15">ROUND(E42*J42,2)</f>
        <v>0</v>
      </c>
      <c r="P42" s="24">
        <f t="shared" ref="P42:P68" si="16">M42+N42+O42</f>
        <v>0</v>
      </c>
      <c r="T42" s="144">
        <f t="shared" si="9"/>
        <v>23</v>
      </c>
      <c r="U42" s="144">
        <f t="shared" si="9"/>
        <v>0</v>
      </c>
      <c r="V42" s="156" t="str">
        <f t="shared" si="9"/>
        <v>Savienojums De25</v>
      </c>
      <c r="W42" s="144" t="str">
        <f t="shared" si="9"/>
        <v>kpl.</v>
      </c>
      <c r="X42" s="166">
        <f t="shared" si="9"/>
        <v>4</v>
      </c>
    </row>
    <row r="43" spans="1:24">
      <c r="A43" s="173">
        <v>24</v>
      </c>
      <c r="B43" s="166"/>
      <c r="C43" s="151" t="s">
        <v>127</v>
      </c>
      <c r="D43" s="111" t="s">
        <v>107</v>
      </c>
      <c r="E43" s="157">
        <v>2</v>
      </c>
      <c r="F43" s="23"/>
      <c r="G43" s="23"/>
      <c r="H43" s="23">
        <f t="shared" si="10"/>
        <v>0</v>
      </c>
      <c r="I43" s="23"/>
      <c r="J43" s="23"/>
      <c r="K43" s="24">
        <f t="shared" si="11"/>
        <v>0</v>
      </c>
      <c r="L43" s="24">
        <f t="shared" si="12"/>
        <v>0</v>
      </c>
      <c r="M43" s="24">
        <f t="shared" si="13"/>
        <v>0</v>
      </c>
      <c r="N43" s="24">
        <f t="shared" si="14"/>
        <v>0</v>
      </c>
      <c r="O43" s="24">
        <f t="shared" si="15"/>
        <v>0</v>
      </c>
      <c r="P43" s="24">
        <f t="shared" si="16"/>
        <v>0</v>
      </c>
      <c r="T43" s="144">
        <f t="shared" si="9"/>
        <v>24</v>
      </c>
      <c r="U43" s="144">
        <f t="shared" si="9"/>
        <v>0</v>
      </c>
      <c r="V43" s="156" t="str">
        <f t="shared" si="9"/>
        <v>Līkums 90 grādi, De25</v>
      </c>
      <c r="W43" s="144" t="str">
        <f t="shared" si="9"/>
        <v>kpl.</v>
      </c>
      <c r="X43" s="166">
        <f t="shared" si="9"/>
        <v>2</v>
      </c>
    </row>
    <row r="44" spans="1:24" ht="38.25">
      <c r="A44" s="173">
        <v>25</v>
      </c>
      <c r="B44" s="166"/>
      <c r="C44" s="151" t="s">
        <v>128</v>
      </c>
      <c r="D44" s="111" t="s">
        <v>107</v>
      </c>
      <c r="E44" s="157">
        <v>1</v>
      </c>
      <c r="F44" s="23"/>
      <c r="G44" s="23"/>
      <c r="H44" s="23">
        <f t="shared" si="10"/>
        <v>0</v>
      </c>
      <c r="I44" s="23"/>
      <c r="J44" s="23"/>
      <c r="K44" s="24">
        <f t="shared" si="11"/>
        <v>0</v>
      </c>
      <c r="L44" s="24">
        <f t="shared" si="12"/>
        <v>0</v>
      </c>
      <c r="M44" s="24">
        <f t="shared" si="13"/>
        <v>0</v>
      </c>
      <c r="N44" s="24">
        <f t="shared" si="14"/>
        <v>0</v>
      </c>
      <c r="O44" s="24">
        <f t="shared" si="15"/>
        <v>0</v>
      </c>
      <c r="P44" s="24">
        <f t="shared" si="16"/>
        <v>0</v>
      </c>
      <c r="T44" s="144">
        <f t="shared" si="9"/>
        <v>25</v>
      </c>
      <c r="U44" s="144">
        <f t="shared" si="9"/>
        <v>0</v>
      </c>
      <c r="V44" s="156" t="str">
        <f t="shared" si="9"/>
        <v>Ūdens mērītāja kameras montāža, tai skaitā aprīkojums, pieslēgumi, stiprinājumi, savienojumi, aizbīdņi, balsti, ievadi</v>
      </c>
      <c r="W44" s="144" t="str">
        <f t="shared" si="9"/>
        <v>kpl.</v>
      </c>
      <c r="X44" s="166">
        <f t="shared" si="9"/>
        <v>1</v>
      </c>
    </row>
    <row r="45" spans="1:24" ht="153">
      <c r="A45" s="173">
        <v>26</v>
      </c>
      <c r="B45" s="166"/>
      <c r="C45" s="152" t="s">
        <v>129</v>
      </c>
      <c r="D45" s="111" t="s">
        <v>57</v>
      </c>
      <c r="E45" s="157">
        <v>309.60000000000002</v>
      </c>
      <c r="F45" s="23"/>
      <c r="G45" s="23"/>
      <c r="H45" s="23">
        <f t="shared" si="10"/>
        <v>0</v>
      </c>
      <c r="I45" s="23"/>
      <c r="J45" s="23"/>
      <c r="K45" s="24">
        <f t="shared" si="11"/>
        <v>0</v>
      </c>
      <c r="L45" s="24">
        <f t="shared" si="12"/>
        <v>0</v>
      </c>
      <c r="M45" s="24">
        <f t="shared" si="13"/>
        <v>0</v>
      </c>
      <c r="N45" s="24">
        <f t="shared" si="14"/>
        <v>0</v>
      </c>
      <c r="O45" s="24">
        <f t="shared" si="15"/>
        <v>0</v>
      </c>
      <c r="P45" s="24">
        <f t="shared" si="16"/>
        <v>0</v>
      </c>
      <c r="T45" s="144">
        <f t="shared" si="9"/>
        <v>26</v>
      </c>
      <c r="U45" s="144">
        <f t="shared" si="9"/>
        <v>0</v>
      </c>
      <c r="V45" s="156" t="str">
        <f t="shared" si="9"/>
        <v>Tranšeju un būvbedru rakšana, ietverot grunts pagaidu uzglabāšanu, būvbedru aizbēršanu, grunts maiņa, kā arī grunts noblīvēšanu pa slāņiem un ar to saistītie darbi (Liekās izraktās grunts transportēšana uz atbērtni un utilizācija (atbērtni nodrošina izpildītājs) - ja liekās izraktās grunts sastāvs atbilst nepieciešamajam izmantošanas mērķim, tad to var izmantot atkārtoti (nesatur būvgružus, akmeņus un citus elementus, granulometriskais sastāvs pieļauj blīvējuma pakāpi &gt;95)</v>
      </c>
      <c r="W45" s="144" t="str">
        <f t="shared" si="9"/>
        <v>m</v>
      </c>
      <c r="X45" s="166">
        <f t="shared" si="9"/>
        <v>309.60000000000002</v>
      </c>
    </row>
    <row r="46" spans="1:24" ht="25.5">
      <c r="A46" s="173">
        <v>27</v>
      </c>
      <c r="B46" s="166"/>
      <c r="C46" s="151" t="s">
        <v>130</v>
      </c>
      <c r="D46" s="111" t="s">
        <v>58</v>
      </c>
      <c r="E46" s="157">
        <v>80.099999999999994</v>
      </c>
      <c r="F46" s="23"/>
      <c r="G46" s="23"/>
      <c r="H46" s="23">
        <f t="shared" si="10"/>
        <v>0</v>
      </c>
      <c r="I46" s="23"/>
      <c r="J46" s="23"/>
      <c r="K46" s="24">
        <f t="shared" si="11"/>
        <v>0</v>
      </c>
      <c r="L46" s="24">
        <f t="shared" si="12"/>
        <v>0</v>
      </c>
      <c r="M46" s="24">
        <f t="shared" si="13"/>
        <v>0</v>
      </c>
      <c r="N46" s="24">
        <f t="shared" si="14"/>
        <v>0</v>
      </c>
      <c r="O46" s="24">
        <f t="shared" si="15"/>
        <v>0</v>
      </c>
      <c r="P46" s="24">
        <f t="shared" si="16"/>
        <v>0</v>
      </c>
      <c r="T46" s="144">
        <f t="shared" si="9"/>
        <v>27</v>
      </c>
      <c r="U46" s="144">
        <f t="shared" si="9"/>
        <v>0</v>
      </c>
      <c r="V46" s="156" t="str">
        <f t="shared" si="9"/>
        <v>Smilts pamatnes ierīkošanai zem cauruļvadiem, skatakām</v>
      </c>
      <c r="W46" s="144" t="str">
        <f t="shared" si="9"/>
        <v>m3</v>
      </c>
      <c r="X46" s="166">
        <f t="shared" si="9"/>
        <v>80.099999999999994</v>
      </c>
    </row>
    <row r="47" spans="1:24" ht="25.5">
      <c r="A47" s="173">
        <v>28</v>
      </c>
      <c r="B47" s="166"/>
      <c r="C47" s="152" t="s">
        <v>131</v>
      </c>
      <c r="D47" s="111" t="s">
        <v>58</v>
      </c>
      <c r="E47" s="157">
        <v>106.8</v>
      </c>
      <c r="F47" s="23"/>
      <c r="G47" s="23"/>
      <c r="H47" s="23">
        <f t="shared" si="10"/>
        <v>0</v>
      </c>
      <c r="I47" s="23"/>
      <c r="J47" s="23"/>
      <c r="K47" s="24">
        <f t="shared" si="11"/>
        <v>0</v>
      </c>
      <c r="L47" s="24">
        <f t="shared" si="12"/>
        <v>0</v>
      </c>
      <c r="M47" s="24">
        <f t="shared" si="13"/>
        <v>0</v>
      </c>
      <c r="N47" s="24">
        <f t="shared" si="14"/>
        <v>0</v>
      </c>
      <c r="O47" s="24">
        <f t="shared" si="15"/>
        <v>0</v>
      </c>
      <c r="P47" s="24">
        <f t="shared" si="16"/>
        <v>0</v>
      </c>
      <c r="T47" s="144">
        <f t="shared" si="9"/>
        <v>28</v>
      </c>
      <c r="U47" s="144">
        <f t="shared" si="9"/>
        <v>0</v>
      </c>
      <c r="V47" s="156" t="str">
        <f t="shared" si="9"/>
        <v>Smilts apbēruma veidošana ap cauruļvadiem, skatakām</v>
      </c>
      <c r="W47" s="144" t="str">
        <f t="shared" si="9"/>
        <v>m3</v>
      </c>
      <c r="X47" s="166">
        <f t="shared" si="9"/>
        <v>106.8</v>
      </c>
    </row>
    <row r="48" spans="1:24" ht="25.5">
      <c r="A48" s="173">
        <v>29</v>
      </c>
      <c r="B48" s="166"/>
      <c r="C48" s="151" t="s">
        <v>132</v>
      </c>
      <c r="D48" s="111" t="s">
        <v>56</v>
      </c>
      <c r="E48" s="157">
        <v>433.4</v>
      </c>
      <c r="F48" s="23"/>
      <c r="G48" s="23"/>
      <c r="H48" s="23">
        <f t="shared" si="10"/>
        <v>0</v>
      </c>
      <c r="I48" s="23"/>
      <c r="J48" s="23"/>
      <c r="K48" s="24">
        <f t="shared" si="11"/>
        <v>0</v>
      </c>
      <c r="L48" s="24">
        <f t="shared" si="12"/>
        <v>0</v>
      </c>
      <c r="M48" s="24">
        <f t="shared" si="13"/>
        <v>0</v>
      </c>
      <c r="N48" s="24">
        <f t="shared" si="14"/>
        <v>0</v>
      </c>
      <c r="O48" s="24">
        <f t="shared" si="15"/>
        <v>0</v>
      </c>
      <c r="P48" s="24">
        <f t="shared" si="16"/>
        <v>0</v>
      </c>
      <c r="T48" s="144">
        <f t="shared" si="9"/>
        <v>29</v>
      </c>
      <c r="U48" s="144">
        <f t="shared" si="9"/>
        <v>0</v>
      </c>
      <c r="V48" s="156" t="str">
        <f t="shared" si="9"/>
        <v>Zālāja seguma noņemšana un pastāvīgā seguma atjaunošana</v>
      </c>
      <c r="W48" s="144" t="str">
        <f t="shared" si="9"/>
        <v>m2</v>
      </c>
      <c r="X48" s="166">
        <f t="shared" si="9"/>
        <v>433.4</v>
      </c>
    </row>
    <row r="49" spans="1:24" ht="25.5">
      <c r="A49" s="173">
        <v>30</v>
      </c>
      <c r="B49" s="166"/>
      <c r="C49" s="151" t="s">
        <v>133</v>
      </c>
      <c r="D49" s="111" t="s">
        <v>56</v>
      </c>
      <c r="E49" s="157">
        <v>21</v>
      </c>
      <c r="F49" s="23"/>
      <c r="G49" s="23"/>
      <c r="H49" s="23">
        <f t="shared" si="10"/>
        <v>0</v>
      </c>
      <c r="I49" s="23"/>
      <c r="J49" s="23"/>
      <c r="K49" s="24">
        <f t="shared" si="11"/>
        <v>0</v>
      </c>
      <c r="L49" s="24">
        <f t="shared" si="12"/>
        <v>0</v>
      </c>
      <c r="M49" s="24">
        <f t="shared" si="13"/>
        <v>0</v>
      </c>
      <c r="N49" s="24">
        <f t="shared" si="14"/>
        <v>0</v>
      </c>
      <c r="O49" s="24">
        <f t="shared" si="15"/>
        <v>0</v>
      </c>
      <c r="P49" s="24">
        <f t="shared" si="16"/>
        <v>0</v>
      </c>
      <c r="T49" s="144">
        <f t="shared" si="9"/>
        <v>30</v>
      </c>
      <c r="U49" s="144">
        <f t="shared" si="9"/>
        <v>0</v>
      </c>
      <c r="V49" s="156" t="str">
        <f t="shared" si="9"/>
        <v>Asfalta seguma noņemšana un pastāvīgā seguma atjaunošana</v>
      </c>
      <c r="W49" s="144" t="str">
        <f t="shared" si="9"/>
        <v>m2</v>
      </c>
      <c r="X49" s="166">
        <f t="shared" si="9"/>
        <v>21</v>
      </c>
    </row>
    <row r="50" spans="1:24" ht="25.5">
      <c r="A50" s="173">
        <v>31</v>
      </c>
      <c r="B50" s="166"/>
      <c r="C50" s="151" t="s">
        <v>134</v>
      </c>
      <c r="D50" s="111" t="s">
        <v>56</v>
      </c>
      <c r="E50" s="157">
        <v>13.7</v>
      </c>
      <c r="F50" s="23"/>
      <c r="G50" s="23"/>
      <c r="H50" s="23">
        <f t="shared" si="10"/>
        <v>0</v>
      </c>
      <c r="I50" s="23"/>
      <c r="J50" s="23"/>
      <c r="K50" s="24">
        <f t="shared" si="11"/>
        <v>0</v>
      </c>
      <c r="L50" s="24">
        <f t="shared" si="12"/>
        <v>0</v>
      </c>
      <c r="M50" s="24">
        <f t="shared" si="13"/>
        <v>0</v>
      </c>
      <c r="N50" s="24">
        <f t="shared" si="14"/>
        <v>0</v>
      </c>
      <c r="O50" s="24">
        <f t="shared" si="15"/>
        <v>0</v>
      </c>
      <c r="P50" s="24">
        <f t="shared" si="16"/>
        <v>0</v>
      </c>
      <c r="T50" s="144">
        <f t="shared" si="9"/>
        <v>31</v>
      </c>
      <c r="U50" s="144">
        <f t="shared" si="9"/>
        <v>0</v>
      </c>
      <c r="V50" s="156" t="str">
        <f t="shared" si="9"/>
        <v>Šķembu seguma noņemšana un pastāvīgā seguma atjaunošana</v>
      </c>
      <c r="W50" s="144" t="str">
        <f t="shared" si="9"/>
        <v>m2</v>
      </c>
      <c r="X50" s="166">
        <f t="shared" si="9"/>
        <v>13.7</v>
      </c>
    </row>
    <row r="51" spans="1:24" ht="25.5">
      <c r="A51" s="173">
        <v>32</v>
      </c>
      <c r="B51" s="166"/>
      <c r="C51" s="152" t="s">
        <v>135</v>
      </c>
      <c r="D51" s="111" t="s">
        <v>56</v>
      </c>
      <c r="E51" s="157">
        <v>150.9</v>
      </c>
      <c r="F51" s="23"/>
      <c r="G51" s="23"/>
      <c r="H51" s="23">
        <f t="shared" si="10"/>
        <v>0</v>
      </c>
      <c r="I51" s="23"/>
      <c r="J51" s="23"/>
      <c r="K51" s="24">
        <f t="shared" si="11"/>
        <v>0</v>
      </c>
      <c r="L51" s="24">
        <f t="shared" si="12"/>
        <v>0</v>
      </c>
      <c r="M51" s="24">
        <f t="shared" si="13"/>
        <v>0</v>
      </c>
      <c r="N51" s="24">
        <f t="shared" si="14"/>
        <v>0</v>
      </c>
      <c r="O51" s="24">
        <f t="shared" si="15"/>
        <v>0</v>
      </c>
      <c r="P51" s="24">
        <f t="shared" si="16"/>
        <v>0</v>
      </c>
      <c r="T51" s="144">
        <f t="shared" si="9"/>
        <v>32</v>
      </c>
      <c r="U51" s="144">
        <f t="shared" si="9"/>
        <v>0</v>
      </c>
      <c r="V51" s="156" t="str">
        <f t="shared" si="9"/>
        <v>Grants seguma noņemšana un pastāvīgā seguma atjaunošana</v>
      </c>
      <c r="W51" s="144" t="str">
        <f t="shared" si="9"/>
        <v>m2</v>
      </c>
      <c r="X51" s="166">
        <f t="shared" si="9"/>
        <v>150.9</v>
      </c>
    </row>
    <row r="52" spans="1:24" ht="25.5">
      <c r="A52" s="173" t="s">
        <v>156</v>
      </c>
      <c r="B52" s="165"/>
      <c r="C52" s="151" t="s">
        <v>136</v>
      </c>
      <c r="D52" s="111" t="s">
        <v>57</v>
      </c>
      <c r="E52" s="157">
        <v>309.60000000000002</v>
      </c>
      <c r="F52" s="23"/>
      <c r="G52" s="23"/>
      <c r="H52" s="23">
        <f t="shared" si="10"/>
        <v>0</v>
      </c>
      <c r="I52" s="23"/>
      <c r="J52" s="23"/>
      <c r="K52" s="24">
        <f t="shared" si="11"/>
        <v>0</v>
      </c>
      <c r="L52" s="24">
        <f t="shared" si="12"/>
        <v>0</v>
      </c>
      <c r="M52" s="24">
        <f t="shared" si="13"/>
        <v>0</v>
      </c>
      <c r="N52" s="24">
        <f t="shared" si="14"/>
        <v>0</v>
      </c>
      <c r="O52" s="24">
        <f t="shared" si="15"/>
        <v>0</v>
      </c>
      <c r="P52" s="24">
        <f t="shared" si="16"/>
        <v>0</v>
      </c>
      <c r="T52" s="144" t="str">
        <f t="shared" si="9"/>
        <v>33</v>
      </c>
      <c r="U52" s="144">
        <f t="shared" si="9"/>
        <v>0</v>
      </c>
      <c r="V52" s="156" t="str">
        <f t="shared" si="9"/>
        <v>Ūdensvada dezinfekcija un hidrauliskā pārbaude</v>
      </c>
      <c r="W52" s="144" t="str">
        <f t="shared" si="9"/>
        <v>m</v>
      </c>
      <c r="X52" s="166">
        <f t="shared" si="9"/>
        <v>309.60000000000002</v>
      </c>
    </row>
    <row r="53" spans="1:24">
      <c r="A53" s="173">
        <v>34</v>
      </c>
      <c r="B53" s="165"/>
      <c r="C53" s="151" t="s">
        <v>137</v>
      </c>
      <c r="D53" s="111" t="s">
        <v>57</v>
      </c>
      <c r="E53" s="157">
        <v>309.60000000000002</v>
      </c>
      <c r="F53" s="23"/>
      <c r="G53" s="23"/>
      <c r="H53" s="23">
        <f t="shared" si="10"/>
        <v>0</v>
      </c>
      <c r="I53" s="23"/>
      <c r="J53" s="23"/>
      <c r="K53" s="24">
        <f t="shared" si="11"/>
        <v>0</v>
      </c>
      <c r="L53" s="24">
        <f t="shared" si="12"/>
        <v>0</v>
      </c>
      <c r="M53" s="24">
        <f t="shared" si="13"/>
        <v>0</v>
      </c>
      <c r="N53" s="24">
        <f t="shared" si="14"/>
        <v>0</v>
      </c>
      <c r="O53" s="24">
        <f t="shared" si="15"/>
        <v>0</v>
      </c>
      <c r="P53" s="24">
        <f t="shared" si="16"/>
        <v>0</v>
      </c>
      <c r="T53" s="144">
        <f t="shared" si="9"/>
        <v>34</v>
      </c>
      <c r="U53" s="144">
        <f t="shared" si="9"/>
        <v>0</v>
      </c>
      <c r="V53" s="156" t="str">
        <f t="shared" si="9"/>
        <v>Vairogi tranšeju sienu nostiprināšanai</v>
      </c>
      <c r="W53" s="144" t="str">
        <f t="shared" si="9"/>
        <v>m</v>
      </c>
      <c r="X53" s="166">
        <f t="shared" si="9"/>
        <v>309.60000000000002</v>
      </c>
    </row>
    <row r="54" spans="1:24">
      <c r="A54" s="173">
        <v>35</v>
      </c>
      <c r="B54" s="165"/>
      <c r="C54" s="151" t="s">
        <v>138</v>
      </c>
      <c r="D54" s="111" t="s">
        <v>107</v>
      </c>
      <c r="E54" s="157">
        <v>1</v>
      </c>
      <c r="F54" s="23"/>
      <c r="G54" s="23"/>
      <c r="H54" s="23">
        <f t="shared" si="10"/>
        <v>0</v>
      </c>
      <c r="I54" s="23"/>
      <c r="J54" s="23"/>
      <c r="K54" s="24">
        <f t="shared" si="11"/>
        <v>0</v>
      </c>
      <c r="L54" s="24">
        <f t="shared" si="12"/>
        <v>0</v>
      </c>
      <c r="M54" s="24">
        <f t="shared" si="13"/>
        <v>0</v>
      </c>
      <c r="N54" s="24">
        <f t="shared" si="14"/>
        <v>0</v>
      </c>
      <c r="O54" s="24">
        <f t="shared" si="15"/>
        <v>0</v>
      </c>
      <c r="P54" s="24">
        <f t="shared" si="16"/>
        <v>0</v>
      </c>
      <c r="T54" s="144">
        <f t="shared" si="9"/>
        <v>35</v>
      </c>
      <c r="U54" s="144">
        <f t="shared" si="9"/>
        <v>0</v>
      </c>
      <c r="V54" s="156" t="str">
        <f t="shared" si="9"/>
        <v>Uzmērīšanas un trasu nospraušanas darbi</v>
      </c>
      <c r="W54" s="144" t="str">
        <f t="shared" si="9"/>
        <v>kpl.</v>
      </c>
      <c r="X54" s="166">
        <f t="shared" si="9"/>
        <v>1</v>
      </c>
    </row>
    <row r="55" spans="1:24" ht="25.5">
      <c r="A55" s="173">
        <v>36</v>
      </c>
      <c r="B55" s="166"/>
      <c r="C55" s="152" t="s">
        <v>139</v>
      </c>
      <c r="D55" s="111" t="s">
        <v>57</v>
      </c>
      <c r="E55" s="157">
        <v>123.8</v>
      </c>
      <c r="F55" s="23"/>
      <c r="G55" s="23"/>
      <c r="H55" s="23">
        <f t="shared" si="10"/>
        <v>0</v>
      </c>
      <c r="I55" s="23"/>
      <c r="J55" s="23"/>
      <c r="K55" s="24">
        <f t="shared" si="11"/>
        <v>0</v>
      </c>
      <c r="L55" s="24">
        <f t="shared" si="12"/>
        <v>0</v>
      </c>
      <c r="M55" s="24">
        <f t="shared" si="13"/>
        <v>0</v>
      </c>
      <c r="N55" s="24">
        <f t="shared" si="14"/>
        <v>0</v>
      </c>
      <c r="O55" s="24">
        <f t="shared" si="15"/>
        <v>0</v>
      </c>
      <c r="P55" s="24">
        <f t="shared" si="16"/>
        <v>0</v>
      </c>
      <c r="T55" s="144">
        <f t="shared" si="9"/>
        <v>36</v>
      </c>
      <c r="U55" s="144">
        <f t="shared" si="9"/>
        <v>0</v>
      </c>
      <c r="V55" s="156" t="str">
        <f t="shared" si="9"/>
        <v>Gruntsūdens līmeņa pazemināšana ar adatfiltriem rakšanas zonā</v>
      </c>
      <c r="W55" s="144" t="str">
        <f t="shared" si="9"/>
        <v>m</v>
      </c>
      <c r="X55" s="166">
        <f t="shared" si="9"/>
        <v>123.8</v>
      </c>
    </row>
    <row r="56" spans="1:24">
      <c r="A56" s="169"/>
      <c r="B56" s="170"/>
      <c r="C56" s="164" t="s">
        <v>140</v>
      </c>
      <c r="D56" s="162"/>
      <c r="E56" s="162"/>
      <c r="F56" s="163"/>
      <c r="G56" s="163"/>
      <c r="H56" s="163"/>
      <c r="I56" s="163"/>
      <c r="J56" s="163"/>
      <c r="K56" s="163"/>
      <c r="L56" s="163"/>
      <c r="M56" s="163"/>
      <c r="N56" s="163"/>
      <c r="O56" s="163"/>
      <c r="P56" s="163"/>
      <c r="T56" s="144">
        <f t="shared" si="9"/>
        <v>0</v>
      </c>
      <c r="U56" s="144">
        <f t="shared" si="9"/>
        <v>0</v>
      </c>
      <c r="V56" s="156" t="str">
        <f t="shared" si="9"/>
        <v>Saimnieciskā kanalizācija K1</v>
      </c>
      <c r="W56" s="144">
        <f t="shared" si="9"/>
        <v>0</v>
      </c>
      <c r="X56" s="166">
        <f t="shared" si="9"/>
        <v>0</v>
      </c>
    </row>
    <row r="57" spans="1:24" ht="38.25">
      <c r="A57" s="173">
        <v>37</v>
      </c>
      <c r="B57" s="165"/>
      <c r="C57" s="151" t="s">
        <v>141</v>
      </c>
      <c r="D57" s="111" t="s">
        <v>57</v>
      </c>
      <c r="E57" s="157">
        <v>293.3</v>
      </c>
      <c r="F57" s="23"/>
      <c r="G57" s="23"/>
      <c r="H57" s="23">
        <f t="shared" si="10"/>
        <v>0</v>
      </c>
      <c r="I57" s="23"/>
      <c r="J57" s="23"/>
      <c r="K57" s="24">
        <f t="shared" si="11"/>
        <v>0</v>
      </c>
      <c r="L57" s="24">
        <f t="shared" si="12"/>
        <v>0</v>
      </c>
      <c r="M57" s="24">
        <f t="shared" si="13"/>
        <v>0</v>
      </c>
      <c r="N57" s="24">
        <f t="shared" si="14"/>
        <v>0</v>
      </c>
      <c r="O57" s="24">
        <f t="shared" si="15"/>
        <v>0</v>
      </c>
      <c r="P57" s="24">
        <f t="shared" si="16"/>
        <v>0</v>
      </c>
      <c r="T57" s="144">
        <f t="shared" si="9"/>
        <v>37</v>
      </c>
      <c r="U57" s="144">
        <f t="shared" si="9"/>
        <v>0</v>
      </c>
      <c r="V57" s="156" t="str">
        <f t="shared" si="9"/>
        <v>PP kanalizācijas caurule De200 SN8, montāža tranšejā, montāžas darbi, t.sk.veidgabali, saslēgumi, čaulas</v>
      </c>
      <c r="W57" s="144" t="str">
        <f t="shared" si="9"/>
        <v>m</v>
      </c>
      <c r="X57" s="166">
        <f t="shared" si="9"/>
        <v>293.3</v>
      </c>
    </row>
    <row r="58" spans="1:24" ht="38.25">
      <c r="A58" s="173">
        <v>38</v>
      </c>
      <c r="B58" s="165"/>
      <c r="C58" s="152" t="s">
        <v>142</v>
      </c>
      <c r="D58" s="111" t="s">
        <v>57</v>
      </c>
      <c r="E58" s="157">
        <v>65.3</v>
      </c>
      <c r="F58" s="23"/>
      <c r="G58" s="23"/>
      <c r="H58" s="23">
        <f t="shared" si="10"/>
        <v>0</v>
      </c>
      <c r="I58" s="23"/>
      <c r="J58" s="23"/>
      <c r="K58" s="24">
        <f t="shared" si="11"/>
        <v>0</v>
      </c>
      <c r="L58" s="24">
        <f t="shared" si="12"/>
        <v>0</v>
      </c>
      <c r="M58" s="24">
        <f t="shared" si="13"/>
        <v>0</v>
      </c>
      <c r="N58" s="24">
        <f t="shared" si="14"/>
        <v>0</v>
      </c>
      <c r="O58" s="24">
        <f t="shared" si="15"/>
        <v>0</v>
      </c>
      <c r="P58" s="24">
        <f t="shared" si="16"/>
        <v>0</v>
      </c>
      <c r="T58" s="144">
        <f t="shared" si="9"/>
        <v>38</v>
      </c>
      <c r="U58" s="144">
        <f t="shared" si="9"/>
        <v>0</v>
      </c>
      <c r="V58" s="156" t="str">
        <f t="shared" si="9"/>
        <v>PP kanalizācijas caurule De160 SN8, montāža tranšejā, montāžas darbi, t.sk.veidgabali, saslēgumi</v>
      </c>
      <c r="W58" s="144" t="str">
        <f t="shared" si="9"/>
        <v>m</v>
      </c>
      <c r="X58" s="166">
        <f t="shared" si="9"/>
        <v>65.3</v>
      </c>
    </row>
    <row r="59" spans="1:24" ht="38.25">
      <c r="A59" s="173">
        <v>39</v>
      </c>
      <c r="B59" s="166"/>
      <c r="C59" s="151" t="s">
        <v>143</v>
      </c>
      <c r="D59" s="111" t="s">
        <v>57</v>
      </c>
      <c r="E59" s="157">
        <v>6.1</v>
      </c>
      <c r="F59" s="23"/>
      <c r="G59" s="23"/>
      <c r="H59" s="23">
        <f t="shared" si="10"/>
        <v>0</v>
      </c>
      <c r="I59" s="23"/>
      <c r="J59" s="23"/>
      <c r="K59" s="24">
        <f t="shared" si="11"/>
        <v>0</v>
      </c>
      <c r="L59" s="24">
        <f t="shared" si="12"/>
        <v>0</v>
      </c>
      <c r="M59" s="24">
        <f t="shared" si="13"/>
        <v>0</v>
      </c>
      <c r="N59" s="24">
        <f t="shared" si="14"/>
        <v>0</v>
      </c>
      <c r="O59" s="24">
        <f t="shared" si="15"/>
        <v>0</v>
      </c>
      <c r="P59" s="24">
        <f t="shared" si="16"/>
        <v>0</v>
      </c>
      <c r="T59" s="144">
        <f t="shared" si="9"/>
        <v>39</v>
      </c>
      <c r="U59" s="144">
        <f t="shared" si="9"/>
        <v>0</v>
      </c>
      <c r="V59" s="156" t="str">
        <f t="shared" si="9"/>
        <v>PP kanalizācijas caurule De110 SN9, montāža tranšejā, montāžas darbi, t.sk.veidgabali, saslēgumi</v>
      </c>
      <c r="W59" s="144" t="str">
        <f t="shared" si="9"/>
        <v>m</v>
      </c>
      <c r="X59" s="166">
        <f t="shared" si="9"/>
        <v>6.1</v>
      </c>
    </row>
    <row r="60" spans="1:24" ht="25.5">
      <c r="A60" s="173">
        <v>40</v>
      </c>
      <c r="B60" s="165"/>
      <c r="C60" s="152" t="s">
        <v>144</v>
      </c>
      <c r="D60" s="111" t="s">
        <v>107</v>
      </c>
      <c r="E60" s="157">
        <v>1</v>
      </c>
      <c r="F60" s="23"/>
      <c r="G60" s="23"/>
      <c r="H60" s="23">
        <f t="shared" si="10"/>
        <v>0</v>
      </c>
      <c r="I60" s="23"/>
      <c r="J60" s="23"/>
      <c r="K60" s="24">
        <f t="shared" si="11"/>
        <v>0</v>
      </c>
      <c r="L60" s="24">
        <f t="shared" si="12"/>
        <v>0</v>
      </c>
      <c r="M60" s="24">
        <f t="shared" si="13"/>
        <v>0</v>
      </c>
      <c r="N60" s="24">
        <f t="shared" si="14"/>
        <v>0</v>
      </c>
      <c r="O60" s="24">
        <f t="shared" si="15"/>
        <v>0</v>
      </c>
      <c r="P60" s="24">
        <f t="shared" si="16"/>
        <v>0</v>
      </c>
      <c r="T60" s="144">
        <f t="shared" si="9"/>
        <v>40</v>
      </c>
      <c r="U60" s="144">
        <f t="shared" si="9"/>
        <v>0</v>
      </c>
      <c r="V60" s="156" t="str">
        <f t="shared" si="9"/>
        <v>Pieslēgums  iepriekšprojektētajā akā,t.sk.veidgabali, saslēgumi</v>
      </c>
      <c r="W60" s="144" t="str">
        <f t="shared" si="9"/>
        <v>kpl.</v>
      </c>
      <c r="X60" s="166">
        <f t="shared" si="9"/>
        <v>1</v>
      </c>
    </row>
    <row r="61" spans="1:24">
      <c r="A61" s="173">
        <v>41</v>
      </c>
      <c r="B61" s="165"/>
      <c r="C61" s="151" t="s">
        <v>145</v>
      </c>
      <c r="D61" s="111" t="s">
        <v>57</v>
      </c>
      <c r="E61" s="157">
        <v>12</v>
      </c>
      <c r="F61" s="23"/>
      <c r="G61" s="23"/>
      <c r="H61" s="23">
        <f t="shared" si="10"/>
        <v>0</v>
      </c>
      <c r="I61" s="23"/>
      <c r="J61" s="23"/>
      <c r="K61" s="24">
        <f t="shared" si="11"/>
        <v>0</v>
      </c>
      <c r="L61" s="24">
        <f t="shared" si="12"/>
        <v>0</v>
      </c>
      <c r="M61" s="24">
        <f t="shared" si="13"/>
        <v>0</v>
      </c>
      <c r="N61" s="24">
        <f t="shared" si="14"/>
        <v>0</v>
      </c>
      <c r="O61" s="24">
        <f t="shared" si="15"/>
        <v>0</v>
      </c>
      <c r="P61" s="24">
        <f t="shared" si="16"/>
        <v>0</v>
      </c>
      <c r="T61" s="144">
        <f t="shared" si="9"/>
        <v>41</v>
      </c>
      <c r="U61" s="144">
        <f t="shared" si="9"/>
        <v>0</v>
      </c>
      <c r="V61" s="156" t="str">
        <f t="shared" si="9"/>
        <v>Siltinājums ap cauruļvadu De200</v>
      </c>
      <c r="W61" s="144" t="str">
        <f t="shared" si="9"/>
        <v>m</v>
      </c>
      <c r="X61" s="166">
        <f t="shared" si="9"/>
        <v>12</v>
      </c>
    </row>
    <row r="62" spans="1:24" ht="89.25">
      <c r="A62" s="173">
        <v>42</v>
      </c>
      <c r="B62" s="165"/>
      <c r="C62" s="152" t="s">
        <v>146</v>
      </c>
      <c r="D62" s="111" t="s">
        <v>107</v>
      </c>
      <c r="E62" s="157">
        <v>8</v>
      </c>
      <c r="F62" s="23"/>
      <c r="G62" s="23"/>
      <c r="H62" s="23">
        <f t="shared" si="10"/>
        <v>0</v>
      </c>
      <c r="I62" s="23"/>
      <c r="J62" s="23"/>
      <c r="K62" s="24">
        <f t="shared" si="11"/>
        <v>0</v>
      </c>
      <c r="L62" s="24">
        <f t="shared" si="12"/>
        <v>0</v>
      </c>
      <c r="M62" s="24">
        <f t="shared" si="13"/>
        <v>0</v>
      </c>
      <c r="N62" s="24">
        <f t="shared" si="14"/>
        <v>0</v>
      </c>
      <c r="O62" s="24">
        <f t="shared" si="15"/>
        <v>0</v>
      </c>
      <c r="P62" s="24">
        <f t="shared" si="16"/>
        <v>0</v>
      </c>
      <c r="T62" s="144">
        <f t="shared" si="9"/>
        <v>42</v>
      </c>
      <c r="U62" s="144">
        <f t="shared" si="9"/>
        <v>0</v>
      </c>
      <c r="V62" s="156" t="str">
        <f t="shared" si="9"/>
        <v>Plastmasas skataka DN400, H=0.99-2.10m ar gofrēto akas korpusu, pamatni, apbetonējumu 0.25m3, blīvslēgu, teleskopisko cauruli, vāku un atbilstoša diametra, augstuma un leņķa pievienojumiem, tai skaitā pamatnes, apbetonējumi, blīvslēgi un aizsarcaurules  izbūve zālājā</v>
      </c>
      <c r="W62" s="144" t="str">
        <f t="shared" si="9"/>
        <v>kpl.</v>
      </c>
      <c r="X62" s="166">
        <f t="shared" si="9"/>
        <v>8</v>
      </c>
    </row>
    <row r="63" spans="1:24" ht="89.25">
      <c r="A63" s="173">
        <v>43</v>
      </c>
      <c r="B63" s="165"/>
      <c r="C63" s="151" t="s">
        <v>147</v>
      </c>
      <c r="D63" s="111" t="s">
        <v>107</v>
      </c>
      <c r="E63" s="157">
        <v>2</v>
      </c>
      <c r="F63" s="23"/>
      <c r="G63" s="23"/>
      <c r="H63" s="23">
        <f t="shared" si="10"/>
        <v>0</v>
      </c>
      <c r="I63" s="23"/>
      <c r="J63" s="23"/>
      <c r="K63" s="24">
        <f t="shared" si="11"/>
        <v>0</v>
      </c>
      <c r="L63" s="24">
        <f t="shared" si="12"/>
        <v>0</v>
      </c>
      <c r="M63" s="24">
        <f t="shared" si="13"/>
        <v>0</v>
      </c>
      <c r="N63" s="24">
        <f t="shared" si="14"/>
        <v>0</v>
      </c>
      <c r="O63" s="24">
        <f t="shared" si="15"/>
        <v>0</v>
      </c>
      <c r="P63" s="24">
        <f t="shared" si="16"/>
        <v>0</v>
      </c>
      <c r="T63" s="144">
        <f t="shared" si="9"/>
        <v>43</v>
      </c>
      <c r="U63" s="144">
        <f t="shared" si="9"/>
        <v>0</v>
      </c>
      <c r="V63" s="156" t="str">
        <f t="shared" si="9"/>
        <v>Plastmasas skataka DN400, H=1.06-1,45m ar gofrēto akas korpusu, pamatni, apbetonējumu 0.25m3, blīvslēgu, teleskopisko cauruli, vāku un atbilstoša diametra, augstuma un leņķa pievienojumiem, tai skaitā pamatnes, apbetonējumi, blīvslēgi un aizsarcaurules  izbūve grants segumā</v>
      </c>
      <c r="W63" s="144" t="str">
        <f t="shared" si="9"/>
        <v>kpl.</v>
      </c>
      <c r="X63" s="166">
        <f t="shared" si="9"/>
        <v>2</v>
      </c>
    </row>
    <row r="64" spans="1:24" ht="153">
      <c r="A64" s="173">
        <v>44</v>
      </c>
      <c r="B64" s="165"/>
      <c r="C64" s="151" t="s">
        <v>129</v>
      </c>
      <c r="D64" s="111" t="s">
        <v>57</v>
      </c>
      <c r="E64" s="157">
        <v>364.7</v>
      </c>
      <c r="F64" s="23"/>
      <c r="G64" s="23"/>
      <c r="H64" s="23">
        <f t="shared" si="10"/>
        <v>0</v>
      </c>
      <c r="I64" s="23"/>
      <c r="J64" s="23"/>
      <c r="K64" s="24">
        <f t="shared" si="11"/>
        <v>0</v>
      </c>
      <c r="L64" s="24">
        <f t="shared" si="12"/>
        <v>0</v>
      </c>
      <c r="M64" s="24">
        <f t="shared" si="13"/>
        <v>0</v>
      </c>
      <c r="N64" s="24">
        <f t="shared" si="14"/>
        <v>0</v>
      </c>
      <c r="O64" s="24">
        <f t="shared" si="15"/>
        <v>0</v>
      </c>
      <c r="P64" s="24">
        <f t="shared" si="16"/>
        <v>0</v>
      </c>
      <c r="T64" s="144">
        <f t="shared" si="9"/>
        <v>44</v>
      </c>
      <c r="U64" s="144">
        <f t="shared" si="9"/>
        <v>0</v>
      </c>
      <c r="V64" s="156" t="str">
        <f t="shared" si="9"/>
        <v>Tranšeju un būvbedru rakšana, ietverot grunts pagaidu uzglabāšanu, būvbedru aizbēršanu, grunts maiņa, kā arī grunts noblīvēšanu pa slāņiem un ar to saistītie darbi (Liekās izraktās grunts transportēšana uz atbērtni un utilizācija (atbērtni nodrošina izpildītājs) - ja liekās izraktās grunts sastāvs atbilst nepieciešamajam izmantošanas mērķim, tad to var izmantot atkārtoti (nesatur būvgružus, akmeņus un citus elementus, granulometriskais sastāvs pieļauj blīvējuma pakāpi &gt;95)</v>
      </c>
      <c r="W64" s="144" t="str">
        <f t="shared" si="9"/>
        <v>m</v>
      </c>
      <c r="X64" s="166">
        <f t="shared" si="9"/>
        <v>364.7</v>
      </c>
    </row>
    <row r="65" spans="1:236" ht="25.5">
      <c r="A65" s="173">
        <v>45</v>
      </c>
      <c r="B65" s="165"/>
      <c r="C65" s="151" t="s">
        <v>130</v>
      </c>
      <c r="D65" s="111" t="s">
        <v>58</v>
      </c>
      <c r="E65" s="157">
        <v>94.4</v>
      </c>
      <c r="F65" s="23"/>
      <c r="G65" s="23"/>
      <c r="H65" s="23">
        <f t="shared" si="10"/>
        <v>0</v>
      </c>
      <c r="I65" s="23"/>
      <c r="J65" s="23"/>
      <c r="K65" s="24">
        <f t="shared" si="11"/>
        <v>0</v>
      </c>
      <c r="L65" s="24">
        <f t="shared" si="12"/>
        <v>0</v>
      </c>
      <c r="M65" s="24">
        <f t="shared" si="13"/>
        <v>0</v>
      </c>
      <c r="N65" s="24">
        <f t="shared" si="14"/>
        <v>0</v>
      </c>
      <c r="O65" s="24">
        <f t="shared" si="15"/>
        <v>0</v>
      </c>
      <c r="P65" s="24">
        <f t="shared" si="16"/>
        <v>0</v>
      </c>
      <c r="T65" s="144">
        <f t="shared" si="9"/>
        <v>45</v>
      </c>
      <c r="U65" s="144">
        <f t="shared" si="9"/>
        <v>0</v>
      </c>
      <c r="V65" s="156" t="str">
        <f t="shared" si="9"/>
        <v>Smilts pamatnes ierīkošanai zem cauruļvadiem, skatakām</v>
      </c>
      <c r="W65" s="144" t="str">
        <f t="shared" si="9"/>
        <v>m3</v>
      </c>
      <c r="X65" s="166">
        <f t="shared" si="9"/>
        <v>94.4</v>
      </c>
    </row>
    <row r="66" spans="1:236" ht="25.5">
      <c r="A66" s="173">
        <v>46</v>
      </c>
      <c r="B66" s="165"/>
      <c r="C66" s="151" t="s">
        <v>131</v>
      </c>
      <c r="D66" s="111" t="s">
        <v>58</v>
      </c>
      <c r="E66" s="157">
        <v>125.8</v>
      </c>
      <c r="F66" s="23"/>
      <c r="G66" s="23"/>
      <c r="H66" s="23">
        <f t="shared" si="10"/>
        <v>0</v>
      </c>
      <c r="I66" s="23"/>
      <c r="J66" s="23"/>
      <c r="K66" s="24">
        <f t="shared" si="11"/>
        <v>0</v>
      </c>
      <c r="L66" s="24">
        <f t="shared" si="12"/>
        <v>0</v>
      </c>
      <c r="M66" s="24">
        <f t="shared" si="13"/>
        <v>0</v>
      </c>
      <c r="N66" s="24">
        <f t="shared" si="14"/>
        <v>0</v>
      </c>
      <c r="O66" s="24">
        <f t="shared" si="15"/>
        <v>0</v>
      </c>
      <c r="P66" s="24">
        <f t="shared" si="16"/>
        <v>0</v>
      </c>
      <c r="T66" s="144">
        <f t="shared" si="9"/>
        <v>46</v>
      </c>
      <c r="U66" s="144">
        <f t="shared" si="9"/>
        <v>0</v>
      </c>
      <c r="V66" s="156" t="str">
        <f t="shared" si="9"/>
        <v>Smilts apbēruma veidošana ap cauruļvadiem, skatakām</v>
      </c>
      <c r="W66" s="144" t="str">
        <f t="shared" si="9"/>
        <v>m3</v>
      </c>
      <c r="X66" s="166">
        <f t="shared" si="9"/>
        <v>125.8</v>
      </c>
    </row>
    <row r="67" spans="1:236">
      <c r="A67" s="173">
        <v>47</v>
      </c>
      <c r="B67" s="165"/>
      <c r="C67" s="152" t="s">
        <v>148</v>
      </c>
      <c r="D67" s="111" t="s">
        <v>57</v>
      </c>
      <c r="E67" s="157">
        <v>364.67</v>
      </c>
      <c r="F67" s="23"/>
      <c r="G67" s="23"/>
      <c r="H67" s="23">
        <f t="shared" si="10"/>
        <v>0</v>
      </c>
      <c r="I67" s="23"/>
      <c r="J67" s="23"/>
      <c r="K67" s="24">
        <f t="shared" si="11"/>
        <v>0</v>
      </c>
      <c r="L67" s="24">
        <f t="shared" si="12"/>
        <v>0</v>
      </c>
      <c r="M67" s="24">
        <f t="shared" si="13"/>
        <v>0</v>
      </c>
      <c r="N67" s="24">
        <f t="shared" si="14"/>
        <v>0</v>
      </c>
      <c r="O67" s="24">
        <f t="shared" si="15"/>
        <v>0</v>
      </c>
      <c r="P67" s="24">
        <f t="shared" si="16"/>
        <v>0</v>
      </c>
      <c r="T67" s="144">
        <f t="shared" si="9"/>
        <v>47</v>
      </c>
      <c r="U67" s="144">
        <f t="shared" si="9"/>
        <v>0</v>
      </c>
      <c r="V67" s="156" t="str">
        <f t="shared" si="9"/>
        <v>Cauruļu TV inspekcija un tīklu skalošana</v>
      </c>
      <c r="W67" s="144" t="str">
        <f t="shared" si="9"/>
        <v>m</v>
      </c>
      <c r="X67" s="166">
        <f t="shared" si="9"/>
        <v>364.67</v>
      </c>
    </row>
    <row r="68" spans="1:236">
      <c r="A68" s="173">
        <v>48</v>
      </c>
      <c r="B68" s="165"/>
      <c r="C68" s="152" t="s">
        <v>149</v>
      </c>
      <c r="D68" s="111" t="s">
        <v>117</v>
      </c>
      <c r="E68" s="157">
        <v>10</v>
      </c>
      <c r="F68" s="23"/>
      <c r="G68" s="23"/>
      <c r="H68" s="23">
        <f t="shared" si="10"/>
        <v>0</v>
      </c>
      <c r="I68" s="23"/>
      <c r="J68" s="23"/>
      <c r="K68" s="24">
        <f t="shared" si="11"/>
        <v>0</v>
      </c>
      <c r="L68" s="24">
        <f t="shared" si="12"/>
        <v>0</v>
      </c>
      <c r="M68" s="24">
        <f t="shared" si="13"/>
        <v>0</v>
      </c>
      <c r="N68" s="24">
        <f t="shared" si="14"/>
        <v>0</v>
      </c>
      <c r="O68" s="24">
        <f t="shared" si="15"/>
        <v>0</v>
      </c>
      <c r="P68" s="24">
        <f t="shared" si="16"/>
        <v>0</v>
      </c>
      <c r="T68" s="144">
        <f t="shared" ref="T68:T76" si="17">A68</f>
        <v>48</v>
      </c>
      <c r="U68" s="144">
        <f t="shared" ref="U68:U76" si="18">B68</f>
        <v>0</v>
      </c>
      <c r="V68" s="156" t="str">
        <f t="shared" ref="V68:V76" si="19">C68</f>
        <v>Betona balsti, pamatnes</v>
      </c>
      <c r="W68" s="144" t="str">
        <f t="shared" ref="W68:W76" si="20">D68</f>
        <v>gab.</v>
      </c>
      <c r="X68" s="166">
        <f t="shared" ref="X68:X76" si="21">E68</f>
        <v>10</v>
      </c>
    </row>
    <row r="69" spans="1:236">
      <c r="A69" s="173">
        <v>49</v>
      </c>
      <c r="B69" s="166"/>
      <c r="C69" s="152" t="s">
        <v>150</v>
      </c>
      <c r="D69" s="111" t="s">
        <v>57</v>
      </c>
      <c r="E69" s="157">
        <v>1</v>
      </c>
      <c r="F69" s="23"/>
      <c r="G69" s="23"/>
      <c r="H69" s="23">
        <f t="shared" ref="H69:H76" si="22">ROUND(F69*G69,2)</f>
        <v>0</v>
      </c>
      <c r="I69" s="23"/>
      <c r="J69" s="23"/>
      <c r="K69" s="24">
        <f t="shared" ref="K69:K76" si="23">H69+I69+J69</f>
        <v>0</v>
      </c>
      <c r="L69" s="24">
        <f t="shared" ref="L69:L76" si="24">ROUND(E69*F69,2)</f>
        <v>0</v>
      </c>
      <c r="M69" s="24">
        <f t="shared" ref="M69:M76" si="25">ROUND(E69*H69,2)</f>
        <v>0</v>
      </c>
      <c r="N69" s="24">
        <f t="shared" ref="N69:N76" si="26">ROUND(E69*I69,2)</f>
        <v>0</v>
      </c>
      <c r="O69" s="24">
        <f t="shared" ref="O69:O76" si="27">ROUND(E69*J69,2)</f>
        <v>0</v>
      </c>
      <c r="P69" s="24">
        <f t="shared" ref="P69:P76" si="28">M69+N69+O69</f>
        <v>0</v>
      </c>
      <c r="T69" s="144">
        <f t="shared" si="17"/>
        <v>49</v>
      </c>
      <c r="U69" s="144">
        <f t="shared" si="18"/>
        <v>0</v>
      </c>
      <c r="V69" s="156" t="str">
        <f t="shared" si="19"/>
        <v xml:space="preserve"> Plastmasas Čaula De250 ap cauruļvadu De110</v>
      </c>
      <c r="W69" s="144" t="str">
        <f t="shared" si="20"/>
        <v>m</v>
      </c>
      <c r="X69" s="166">
        <f t="shared" si="21"/>
        <v>1</v>
      </c>
    </row>
    <row r="70" spans="1:236" ht="25.5">
      <c r="A70" s="173">
        <v>50</v>
      </c>
      <c r="B70" s="166"/>
      <c r="C70" s="151" t="s">
        <v>132</v>
      </c>
      <c r="D70" s="111" t="s">
        <v>56</v>
      </c>
      <c r="E70" s="157">
        <v>479</v>
      </c>
      <c r="F70" s="23"/>
      <c r="G70" s="23"/>
      <c r="H70" s="23">
        <f t="shared" si="22"/>
        <v>0</v>
      </c>
      <c r="I70" s="23"/>
      <c r="J70" s="23"/>
      <c r="K70" s="24">
        <f t="shared" si="23"/>
        <v>0</v>
      </c>
      <c r="L70" s="24">
        <f t="shared" si="24"/>
        <v>0</v>
      </c>
      <c r="M70" s="24">
        <f t="shared" si="25"/>
        <v>0</v>
      </c>
      <c r="N70" s="24">
        <f t="shared" si="26"/>
        <v>0</v>
      </c>
      <c r="O70" s="24">
        <f t="shared" si="27"/>
        <v>0</v>
      </c>
      <c r="P70" s="24">
        <f t="shared" si="28"/>
        <v>0</v>
      </c>
      <c r="T70" s="144">
        <f t="shared" si="17"/>
        <v>50</v>
      </c>
      <c r="U70" s="144">
        <f t="shared" si="18"/>
        <v>0</v>
      </c>
      <c r="V70" s="156" t="str">
        <f t="shared" si="19"/>
        <v>Zālāja seguma noņemšana un pastāvīgā seguma atjaunošana</v>
      </c>
      <c r="W70" s="144" t="str">
        <f t="shared" si="20"/>
        <v>m2</v>
      </c>
      <c r="X70" s="166">
        <f t="shared" si="21"/>
        <v>479</v>
      </c>
    </row>
    <row r="71" spans="1:236" ht="25.5">
      <c r="A71" s="173">
        <v>51</v>
      </c>
      <c r="B71" s="166"/>
      <c r="C71" s="151" t="s">
        <v>151</v>
      </c>
      <c r="D71" s="111" t="s">
        <v>56</v>
      </c>
      <c r="E71" s="157">
        <v>21</v>
      </c>
      <c r="F71" s="23"/>
      <c r="G71" s="23"/>
      <c r="H71" s="23">
        <f t="shared" si="22"/>
        <v>0</v>
      </c>
      <c r="I71" s="23"/>
      <c r="J71" s="23"/>
      <c r="K71" s="24">
        <f t="shared" si="23"/>
        <v>0</v>
      </c>
      <c r="L71" s="24">
        <f t="shared" si="24"/>
        <v>0</v>
      </c>
      <c r="M71" s="24">
        <f t="shared" si="25"/>
        <v>0</v>
      </c>
      <c r="N71" s="24">
        <f t="shared" si="26"/>
        <v>0</v>
      </c>
      <c r="O71" s="24">
        <f t="shared" si="27"/>
        <v>0</v>
      </c>
      <c r="P71" s="24">
        <f t="shared" si="28"/>
        <v>0</v>
      </c>
      <c r="T71" s="144">
        <f t="shared" si="17"/>
        <v>51</v>
      </c>
      <c r="U71" s="144">
        <f t="shared" si="18"/>
        <v>0</v>
      </c>
      <c r="V71" s="156" t="str">
        <f t="shared" si="19"/>
        <v xml:space="preserve">Asfalta seguma noņemšana un pastāvīgā seguma atjaunošana </v>
      </c>
      <c r="W71" s="144" t="str">
        <f t="shared" si="20"/>
        <v>m2</v>
      </c>
      <c r="X71" s="166">
        <f t="shared" si="21"/>
        <v>21</v>
      </c>
    </row>
    <row r="72" spans="1:236" ht="25.5">
      <c r="A72" s="173">
        <v>52</v>
      </c>
      <c r="B72" s="166"/>
      <c r="C72" s="152" t="s">
        <v>134</v>
      </c>
      <c r="D72" s="111" t="s">
        <v>56</v>
      </c>
      <c r="E72" s="157">
        <v>52.4</v>
      </c>
      <c r="F72" s="23"/>
      <c r="G72" s="23"/>
      <c r="H72" s="23">
        <f t="shared" si="22"/>
        <v>0</v>
      </c>
      <c r="I72" s="23"/>
      <c r="J72" s="23"/>
      <c r="K72" s="24">
        <f t="shared" si="23"/>
        <v>0</v>
      </c>
      <c r="L72" s="24">
        <f t="shared" si="24"/>
        <v>0</v>
      </c>
      <c r="M72" s="24">
        <f t="shared" si="25"/>
        <v>0</v>
      </c>
      <c r="N72" s="24">
        <f t="shared" si="26"/>
        <v>0</v>
      </c>
      <c r="O72" s="24">
        <f t="shared" si="27"/>
        <v>0</v>
      </c>
      <c r="P72" s="24">
        <f t="shared" si="28"/>
        <v>0</v>
      </c>
      <c r="T72" s="144">
        <f t="shared" si="17"/>
        <v>52</v>
      </c>
      <c r="U72" s="144">
        <f t="shared" si="18"/>
        <v>0</v>
      </c>
      <c r="V72" s="156" t="str">
        <f t="shared" si="19"/>
        <v>Šķembu seguma noņemšana un pastāvīgā seguma atjaunošana</v>
      </c>
      <c r="W72" s="144" t="str">
        <f t="shared" si="20"/>
        <v>m2</v>
      </c>
      <c r="X72" s="166">
        <f t="shared" si="21"/>
        <v>52.4</v>
      </c>
    </row>
    <row r="73" spans="1:236" ht="25.5">
      <c r="A73" s="173">
        <v>53</v>
      </c>
      <c r="B73" s="166"/>
      <c r="C73" s="151" t="s">
        <v>135</v>
      </c>
      <c r="D73" s="111" t="s">
        <v>56</v>
      </c>
      <c r="E73" s="157">
        <v>167.4</v>
      </c>
      <c r="F73" s="23"/>
      <c r="G73" s="23"/>
      <c r="H73" s="23">
        <f t="shared" si="22"/>
        <v>0</v>
      </c>
      <c r="I73" s="23"/>
      <c r="J73" s="23"/>
      <c r="K73" s="24">
        <f t="shared" si="23"/>
        <v>0</v>
      </c>
      <c r="L73" s="24">
        <f t="shared" si="24"/>
        <v>0</v>
      </c>
      <c r="M73" s="24">
        <f t="shared" si="25"/>
        <v>0</v>
      </c>
      <c r="N73" s="24">
        <f t="shared" si="26"/>
        <v>0</v>
      </c>
      <c r="O73" s="24">
        <f t="shared" si="27"/>
        <v>0</v>
      </c>
      <c r="P73" s="24">
        <f t="shared" si="28"/>
        <v>0</v>
      </c>
      <c r="T73" s="144">
        <f t="shared" si="17"/>
        <v>53</v>
      </c>
      <c r="U73" s="144">
        <f t="shared" si="18"/>
        <v>0</v>
      </c>
      <c r="V73" s="156" t="str">
        <f t="shared" si="19"/>
        <v>Grants seguma noņemšana un pastāvīgā seguma atjaunošana</v>
      </c>
      <c r="W73" s="144" t="str">
        <f t="shared" si="20"/>
        <v>m2</v>
      </c>
      <c r="X73" s="166">
        <f t="shared" si="21"/>
        <v>167.4</v>
      </c>
    </row>
    <row r="74" spans="1:236" ht="25.5">
      <c r="A74" s="173">
        <v>54</v>
      </c>
      <c r="B74" s="166"/>
      <c r="C74" s="152" t="s">
        <v>152</v>
      </c>
      <c r="D74" s="111" t="s">
        <v>56</v>
      </c>
      <c r="E74" s="157">
        <v>9.5</v>
      </c>
      <c r="F74" s="23"/>
      <c r="G74" s="23"/>
      <c r="H74" s="23">
        <f t="shared" si="22"/>
        <v>0</v>
      </c>
      <c r="I74" s="23"/>
      <c r="J74" s="23"/>
      <c r="K74" s="24">
        <f t="shared" si="23"/>
        <v>0</v>
      </c>
      <c r="L74" s="24">
        <f t="shared" si="24"/>
        <v>0</v>
      </c>
      <c r="M74" s="24">
        <f t="shared" si="25"/>
        <v>0</v>
      </c>
      <c r="N74" s="24">
        <f t="shared" si="26"/>
        <v>0</v>
      </c>
      <c r="O74" s="24">
        <f t="shared" si="27"/>
        <v>0</v>
      </c>
      <c r="P74" s="24">
        <f t="shared" si="28"/>
        <v>0</v>
      </c>
      <c r="T74" s="144">
        <f t="shared" si="17"/>
        <v>54</v>
      </c>
      <c r="U74" s="144">
        <f t="shared" si="18"/>
        <v>0</v>
      </c>
      <c r="V74" s="156" t="str">
        <f t="shared" si="19"/>
        <v>Bruģa seguma noņemšana un pastāvīgā seguma atjaunošana</v>
      </c>
      <c r="W74" s="144" t="str">
        <f t="shared" si="20"/>
        <v>m2</v>
      </c>
      <c r="X74" s="166">
        <f t="shared" si="21"/>
        <v>9.5</v>
      </c>
    </row>
    <row r="75" spans="1:236">
      <c r="A75" s="173">
        <v>55</v>
      </c>
      <c r="B75" s="166"/>
      <c r="C75" s="151" t="s">
        <v>137</v>
      </c>
      <c r="D75" s="111" t="s">
        <v>107</v>
      </c>
      <c r="E75" s="157">
        <v>1</v>
      </c>
      <c r="F75" s="23"/>
      <c r="G75" s="23"/>
      <c r="H75" s="23">
        <f t="shared" si="22"/>
        <v>0</v>
      </c>
      <c r="I75" s="23"/>
      <c r="J75" s="23"/>
      <c r="K75" s="24">
        <f t="shared" si="23"/>
        <v>0</v>
      </c>
      <c r="L75" s="24">
        <f t="shared" si="24"/>
        <v>0</v>
      </c>
      <c r="M75" s="24">
        <f t="shared" si="25"/>
        <v>0</v>
      </c>
      <c r="N75" s="24">
        <f t="shared" si="26"/>
        <v>0</v>
      </c>
      <c r="O75" s="24">
        <f t="shared" si="27"/>
        <v>0</v>
      </c>
      <c r="P75" s="24">
        <f t="shared" si="28"/>
        <v>0</v>
      </c>
      <c r="T75" s="144">
        <f t="shared" si="17"/>
        <v>55</v>
      </c>
      <c r="U75" s="144">
        <f t="shared" si="18"/>
        <v>0</v>
      </c>
      <c r="V75" s="156" t="str">
        <f t="shared" si="19"/>
        <v>Vairogi tranšeju sienu nostiprināšanai</v>
      </c>
      <c r="W75" s="144" t="str">
        <f t="shared" si="20"/>
        <v>kpl.</v>
      </c>
      <c r="X75" s="166">
        <f t="shared" si="21"/>
        <v>1</v>
      </c>
    </row>
    <row r="76" spans="1:236" ht="26.25" thickBot="1">
      <c r="A76" s="173">
        <v>56</v>
      </c>
      <c r="B76" s="166"/>
      <c r="C76" s="151" t="s">
        <v>139</v>
      </c>
      <c r="D76" s="111" t="s">
        <v>57</v>
      </c>
      <c r="E76" s="157">
        <v>145.9</v>
      </c>
      <c r="F76" s="23"/>
      <c r="G76" s="23"/>
      <c r="H76" s="23">
        <f t="shared" si="22"/>
        <v>0</v>
      </c>
      <c r="I76" s="23"/>
      <c r="J76" s="23"/>
      <c r="K76" s="24">
        <f t="shared" si="23"/>
        <v>0</v>
      </c>
      <c r="L76" s="24">
        <f t="shared" si="24"/>
        <v>0</v>
      </c>
      <c r="M76" s="24">
        <f t="shared" si="25"/>
        <v>0</v>
      </c>
      <c r="N76" s="24">
        <f t="shared" si="26"/>
        <v>0</v>
      </c>
      <c r="O76" s="24">
        <f t="shared" si="27"/>
        <v>0</v>
      </c>
      <c r="P76" s="24">
        <f t="shared" si="28"/>
        <v>0</v>
      </c>
      <c r="T76" s="144">
        <f t="shared" si="17"/>
        <v>56</v>
      </c>
      <c r="U76" s="144">
        <f t="shared" si="18"/>
        <v>0</v>
      </c>
      <c r="V76" s="156" t="str">
        <f t="shared" si="19"/>
        <v>Gruntsūdens līmeņa pazemināšana ar adatfiltriem rakšanas zonā</v>
      </c>
      <c r="W76" s="144" t="str">
        <f t="shared" si="20"/>
        <v>m</v>
      </c>
      <c r="X76" s="166">
        <f t="shared" si="21"/>
        <v>145.9</v>
      </c>
    </row>
    <row r="77" spans="1:236" ht="30" customHeight="1" thickBot="1">
      <c r="A77" s="249" t="s">
        <v>52</v>
      </c>
      <c r="B77" s="250"/>
      <c r="C77" s="250"/>
      <c r="D77" s="250"/>
      <c r="E77" s="250"/>
      <c r="F77" s="250"/>
      <c r="G77" s="250"/>
      <c r="H77" s="250"/>
      <c r="I77" s="250"/>
      <c r="J77" s="250"/>
      <c r="K77" s="250"/>
      <c r="L77" s="60">
        <f>SUM(L16:L76)</f>
        <v>0</v>
      </c>
      <c r="M77" s="60">
        <f>SUM(M16:M76)</f>
        <v>0</v>
      </c>
      <c r="N77" s="60">
        <f>SUM(N16:N76)</f>
        <v>0</v>
      </c>
      <c r="O77" s="60">
        <f>SUM(O16:O76)</f>
        <v>0</v>
      </c>
      <c r="P77" s="60">
        <f>SUM(P16:P76)</f>
        <v>0</v>
      </c>
      <c r="Q77" s="10"/>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row>
    <row r="78" spans="1:236" ht="12.75" customHeight="1">
      <c r="A78" s="58"/>
      <c r="B78" s="58"/>
      <c r="C78" s="58"/>
      <c r="D78" s="58"/>
      <c r="E78" s="58"/>
      <c r="F78" s="58"/>
      <c r="G78" s="58"/>
      <c r="H78" s="58"/>
      <c r="I78" s="58"/>
      <c r="J78" s="58"/>
      <c r="K78" s="58"/>
      <c r="L78" s="59"/>
      <c r="M78" s="59"/>
      <c r="N78" s="59"/>
      <c r="O78" s="59"/>
      <c r="P78" s="59"/>
      <c r="Q78" s="10"/>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row>
    <row r="79" spans="1:236" ht="13.5" customHeight="1">
      <c r="A79" s="145" t="s">
        <v>53</v>
      </c>
      <c r="B79" s="58"/>
      <c r="C79" s="58"/>
      <c r="D79" s="58"/>
      <c r="E79" s="58"/>
      <c r="F79" s="58"/>
      <c r="G79" s="58"/>
      <c r="H79" s="58"/>
      <c r="I79" s="58"/>
      <c r="J79" s="58"/>
      <c r="K79" s="58"/>
      <c r="L79" s="59"/>
      <c r="M79" s="59"/>
      <c r="N79" s="59"/>
      <c r="O79" s="59"/>
      <c r="P79" s="59"/>
      <c r="Q79" s="1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row>
    <row r="80" spans="1:236">
      <c r="A80" s="3"/>
      <c r="B80" s="26"/>
      <c r="C80" s="27"/>
      <c r="D80" s="28"/>
      <c r="E80" s="25"/>
      <c r="F80" s="29"/>
      <c r="G80" s="30"/>
      <c r="H80" s="30"/>
      <c r="I80" s="30"/>
      <c r="J80" s="30"/>
      <c r="K80" s="31"/>
      <c r="L80" s="31"/>
      <c r="M80" s="31"/>
      <c r="N80" s="31"/>
      <c r="O80" s="32"/>
      <c r="P80" s="32"/>
      <c r="Q80" s="12"/>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row>
    <row r="81" spans="1:236" ht="6.75" customHeight="1">
      <c r="A81" s="26"/>
      <c r="B81" s="26"/>
      <c r="C81" s="27"/>
      <c r="D81" s="28"/>
      <c r="E81" s="25"/>
      <c r="F81" s="29"/>
      <c r="G81" s="30"/>
      <c r="H81" s="30"/>
      <c r="I81" s="30"/>
      <c r="J81" s="30"/>
      <c r="K81" s="31"/>
      <c r="L81" s="31"/>
      <c r="M81" s="31"/>
      <c r="N81" s="31"/>
      <c r="O81" s="32"/>
      <c r="P81" s="32"/>
      <c r="Q81" s="12"/>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row>
    <row r="82" spans="1:236" ht="13.5">
      <c r="B82" s="61"/>
      <c r="C82" s="71" t="s">
        <v>6</v>
      </c>
      <c r="D82" s="222">
        <f>KOPTĀME!B24</f>
        <v>0</v>
      </c>
      <c r="E82" s="222"/>
      <c r="F82" s="222"/>
      <c r="G82" s="222"/>
      <c r="H82" s="222"/>
      <c r="I82" s="222"/>
      <c r="J82" s="222"/>
      <c r="K82" s="222"/>
      <c r="L82" s="222"/>
      <c r="M82" s="222"/>
      <c r="N82" s="222"/>
      <c r="O82" s="222"/>
      <c r="P82" s="222"/>
    </row>
    <row r="83" spans="1:236" ht="10.5" customHeight="1">
      <c r="B83" s="61"/>
      <c r="C83" s="72"/>
      <c r="D83" s="200" t="s">
        <v>7</v>
      </c>
      <c r="E83" s="200"/>
      <c r="F83" s="200"/>
      <c r="G83" s="200"/>
      <c r="H83" s="200"/>
      <c r="I83" s="200"/>
      <c r="J83" s="200"/>
      <c r="K83" s="200"/>
      <c r="L83" s="200"/>
      <c r="M83" s="200"/>
      <c r="N83" s="200"/>
      <c r="O83" s="200"/>
      <c r="P83" s="200"/>
    </row>
    <row r="84" spans="1:236" s="6" customFormat="1" ht="10.5" customHeight="1">
      <c r="A84" s="4"/>
      <c r="B84" s="61"/>
      <c r="C84" s="72"/>
      <c r="D84" s="167"/>
      <c r="E84" s="167"/>
      <c r="F84" s="167"/>
      <c r="G84" s="167"/>
      <c r="H84" s="167"/>
      <c r="I84" s="167"/>
      <c r="J84" s="167"/>
      <c r="K84" s="167"/>
      <c r="L84" s="167"/>
      <c r="M84" s="167"/>
      <c r="N84" s="167"/>
      <c r="O84" s="167"/>
      <c r="P84" s="167"/>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row>
    <row r="85" spans="1:236" s="6" customFormat="1" ht="15">
      <c r="A85" s="4"/>
      <c r="B85" s="61"/>
      <c r="C85" s="100" t="s">
        <v>39</v>
      </c>
      <c r="D85" s="265">
        <f>KOPTĀME!B29</f>
        <v>0</v>
      </c>
      <c r="E85" s="265"/>
      <c r="F85" s="265"/>
      <c r="G85" s="146"/>
      <c r="H85" s="146"/>
      <c r="I85" s="146"/>
      <c r="J85" s="146"/>
      <c r="K85" s="146"/>
      <c r="L85" s="146"/>
      <c r="M85" s="147"/>
      <c r="N85" s="148"/>
      <c r="O85" s="2"/>
      <c r="P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row>
    <row r="86" spans="1:236" s="6" customFormat="1" ht="6" customHeight="1">
      <c r="A86" s="4"/>
      <c r="B86" s="61"/>
      <c r="C86" s="76"/>
      <c r="D86" s="77"/>
      <c r="E86" s="76"/>
      <c r="F86" s="65"/>
      <c r="G86" s="149"/>
      <c r="H86" s="149"/>
      <c r="I86" s="149"/>
      <c r="J86" s="149"/>
      <c r="K86" s="149"/>
      <c r="L86" s="149"/>
      <c r="M86" s="149"/>
      <c r="N86" s="150"/>
      <c r="O86" s="2"/>
      <c r="P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row>
    <row r="87" spans="1:236" s="6" customFormat="1" ht="13.5">
      <c r="A87" s="4"/>
      <c r="B87" s="61"/>
      <c r="C87" s="71" t="s">
        <v>12</v>
      </c>
      <c r="D87" s="219">
        <f>Kopsav.!C36</f>
        <v>0</v>
      </c>
      <c r="E87" s="219"/>
      <c r="F87" s="219"/>
      <c r="G87" s="219"/>
      <c r="H87" s="219"/>
      <c r="I87" s="219"/>
      <c r="J87" s="219"/>
      <c r="K87" s="219"/>
      <c r="L87" s="219"/>
      <c r="M87" s="219"/>
      <c r="N87" s="219"/>
      <c r="O87" s="219"/>
      <c r="P87" s="219"/>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row>
    <row r="88" spans="1:236" s="6" customFormat="1">
      <c r="A88" s="4"/>
      <c r="B88" s="61"/>
      <c r="C88" s="72"/>
      <c r="D88" s="200" t="s">
        <v>7</v>
      </c>
      <c r="E88" s="200"/>
      <c r="F88" s="200"/>
      <c r="G88" s="200"/>
      <c r="H88" s="200"/>
      <c r="I88" s="200"/>
      <c r="J88" s="200"/>
      <c r="K88" s="200"/>
      <c r="L88" s="200"/>
      <c r="M88" s="200"/>
      <c r="N88" s="200"/>
      <c r="O88" s="200"/>
      <c r="P88" s="200"/>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row>
    <row r="89" spans="1:236" s="6" customFormat="1" ht="7.5" customHeight="1">
      <c r="A89" s="4"/>
      <c r="B89" s="4"/>
      <c r="C89" s="72"/>
      <c r="D89" s="201"/>
      <c r="E89" s="201"/>
      <c r="F89" s="201"/>
      <c r="G89" s="33"/>
      <c r="H89" s="33"/>
      <c r="I89" s="33"/>
      <c r="J89" s="33"/>
      <c r="K89" s="2"/>
      <c r="L89" s="3"/>
      <c r="M89" s="3"/>
      <c r="N89" s="3"/>
      <c r="O89" s="3"/>
      <c r="P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row>
    <row r="90" spans="1:236" s="6" customFormat="1" ht="13.5">
      <c r="A90" s="4"/>
      <c r="B90" s="4"/>
      <c r="C90" s="75" t="s">
        <v>8</v>
      </c>
      <c r="D90" s="101">
        <f>KOPTĀME!B27</f>
        <v>0</v>
      </c>
      <c r="E90" s="101"/>
      <c r="F90" s="72"/>
      <c r="G90" s="33"/>
      <c r="H90" s="33"/>
      <c r="K90" s="3"/>
      <c r="L90" s="3"/>
      <c r="M90" s="3"/>
      <c r="N90" s="3"/>
      <c r="O90" s="3"/>
      <c r="P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row>
  </sheetData>
  <sheetProtection algorithmName="SHA-512" hashValue="XsEmt+3yKlFoXkZRYgYBKAga9h6E1o7iNeEhsGQNArWuJKDA0XQySKBki2IOue4f/zyayHf8sYeWnxCwnAb/6A==" saltValue="Z+CMXT2FWHnJH8l95x5ztA==" spinCount="100000" sheet="1" formatCells="0" formatColumns="0" formatRows="0" insertColumns="0" insertRows="0" insertHyperlinks="0" deleteColumns="0" deleteRows="0" selectLockedCells="1" sort="0" autoFilter="0" pivotTables="0"/>
  <autoFilter ref="A15:IB77"/>
  <mergeCells count="22">
    <mergeCell ref="X14:X15"/>
    <mergeCell ref="A77:K77"/>
    <mergeCell ref="A6:P6"/>
    <mergeCell ref="N11:O11"/>
    <mergeCell ref="N12:O12"/>
    <mergeCell ref="A14:A15"/>
    <mergeCell ref="B14:B15"/>
    <mergeCell ref="C14:C15"/>
    <mergeCell ref="D14:D15"/>
    <mergeCell ref="E14:E15"/>
    <mergeCell ref="F14:K14"/>
    <mergeCell ref="L14:P14"/>
    <mergeCell ref="D89:F89"/>
    <mergeCell ref="T14:T15"/>
    <mergeCell ref="U14:U15"/>
    <mergeCell ref="V14:V15"/>
    <mergeCell ref="W14:W15"/>
    <mergeCell ref="D82:P82"/>
    <mergeCell ref="D83:P83"/>
    <mergeCell ref="D85:F85"/>
    <mergeCell ref="D87:P87"/>
    <mergeCell ref="D88:P88"/>
  </mergeCells>
  <pageMargins left="0.70866141732283472" right="0.70866141732283472" top="0.74803149606299213" bottom="0.74803149606299213" header="0.31496062992125984" footer="0.31496062992125984"/>
  <pageSetup paperSize="9" scale="77" fitToHeight="0" orientation="landscape" r:id="rId1"/>
  <headerFooter>
    <oddFooter>&amp;C&amp;"time,Italic"&amp;10&amp;P /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B79"/>
  <sheetViews>
    <sheetView view="pageBreakPreview" topLeftCell="A61" zoomScale="90" zoomScaleNormal="100" zoomScaleSheetLayoutView="90" workbookViewId="0">
      <selection activeCell="B24" sqref="B24:C24"/>
    </sheetView>
  </sheetViews>
  <sheetFormatPr defaultRowHeight="12.75"/>
  <cols>
    <col min="1" max="1" width="6.28515625" style="4" customWidth="1"/>
    <col min="2" max="2" width="2.5703125" style="4" customWidth="1"/>
    <col min="3" max="3" width="37" style="34" customWidth="1"/>
    <col min="4" max="4" width="9.5703125" style="35" customWidth="1"/>
    <col min="5" max="5" width="9.5703125" style="36" customWidth="1"/>
    <col min="6" max="6" width="6.7109375" style="6" customWidth="1"/>
    <col min="7" max="7" width="8.28515625" style="6" customWidth="1"/>
    <col min="8" max="8" width="7.28515625" style="6" customWidth="1"/>
    <col min="9" max="9" width="8.42578125" style="6" customWidth="1"/>
    <col min="10" max="10" width="9.28515625" style="6" customWidth="1"/>
    <col min="11" max="11" width="8.28515625" style="3" customWidth="1"/>
    <col min="12" max="15" width="11.140625" style="3" customWidth="1"/>
    <col min="16" max="16" width="11.7109375" style="3" customWidth="1"/>
    <col min="17" max="17" width="10.28515625" style="6" customWidth="1"/>
    <col min="18" max="20" width="9.140625" style="3"/>
    <col min="21" max="21" width="9.5703125" style="3" customWidth="1"/>
    <col min="22" max="22" width="41.42578125" style="3" customWidth="1"/>
    <col min="23" max="236" width="9.140625" style="3"/>
    <col min="237" max="237" width="4" style="3" customWidth="1"/>
    <col min="238" max="238" width="31.42578125" style="3" customWidth="1"/>
    <col min="239" max="239" width="5.7109375" style="3" customWidth="1"/>
    <col min="240" max="240" width="8.42578125" style="3" customWidth="1"/>
    <col min="241" max="241" width="6.140625" style="3" customWidth="1"/>
    <col min="242" max="242" width="6.5703125" style="3" customWidth="1"/>
    <col min="243" max="243" width="7.28515625" style="3" customWidth="1"/>
    <col min="244" max="244" width="8.28515625" style="3" customWidth="1"/>
    <col min="245" max="245" width="7.28515625" style="3" customWidth="1"/>
    <col min="246" max="246" width="6.7109375" style="3" customWidth="1"/>
    <col min="247" max="247" width="11.140625" style="3" customWidth="1"/>
    <col min="248" max="248" width="9.5703125" style="3" customWidth="1"/>
    <col min="249" max="250" width="11.140625" style="3" customWidth="1"/>
    <col min="251" max="251" width="8.85546875" style="3" customWidth="1"/>
    <col min="252" max="492" width="9.140625" style="3"/>
    <col min="493" max="493" width="4" style="3" customWidth="1"/>
    <col min="494" max="494" width="31.42578125" style="3" customWidth="1"/>
    <col min="495" max="495" width="5.7109375" style="3" customWidth="1"/>
    <col min="496" max="496" width="8.42578125" style="3" customWidth="1"/>
    <col min="497" max="497" width="6.140625" style="3" customWidth="1"/>
    <col min="498" max="498" width="6.5703125" style="3" customWidth="1"/>
    <col min="499" max="499" width="7.28515625" style="3" customWidth="1"/>
    <col min="500" max="500" width="8.28515625" style="3" customWidth="1"/>
    <col min="501" max="501" width="7.28515625" style="3" customWidth="1"/>
    <col min="502" max="502" width="6.7109375" style="3" customWidth="1"/>
    <col min="503" max="503" width="11.140625" style="3" customWidth="1"/>
    <col min="504" max="504" width="9.5703125" style="3" customWidth="1"/>
    <col min="505" max="506" width="11.140625" style="3" customWidth="1"/>
    <col min="507" max="507" width="8.85546875" style="3" customWidth="1"/>
    <col min="508" max="748" width="9.140625" style="3"/>
    <col min="749" max="749" width="4" style="3" customWidth="1"/>
    <col min="750" max="750" width="31.42578125" style="3" customWidth="1"/>
    <col min="751" max="751" width="5.7109375" style="3" customWidth="1"/>
    <col min="752" max="752" width="8.42578125" style="3" customWidth="1"/>
    <col min="753" max="753" width="6.140625" style="3" customWidth="1"/>
    <col min="754" max="754" width="6.5703125" style="3" customWidth="1"/>
    <col min="755" max="755" width="7.28515625" style="3" customWidth="1"/>
    <col min="756" max="756" width="8.28515625" style="3" customWidth="1"/>
    <col min="757" max="757" width="7.28515625" style="3" customWidth="1"/>
    <col min="758" max="758" width="6.7109375" style="3" customWidth="1"/>
    <col min="759" max="759" width="11.140625" style="3" customWidth="1"/>
    <col min="760" max="760" width="9.5703125" style="3" customWidth="1"/>
    <col min="761" max="762" width="11.140625" style="3" customWidth="1"/>
    <col min="763" max="763" width="8.85546875" style="3" customWidth="1"/>
    <col min="764" max="1004" width="9.140625" style="3"/>
    <col min="1005" max="1005" width="4" style="3" customWidth="1"/>
    <col min="1006" max="1006" width="31.42578125" style="3" customWidth="1"/>
    <col min="1007" max="1007" width="5.7109375" style="3" customWidth="1"/>
    <col min="1008" max="1008" width="8.42578125" style="3" customWidth="1"/>
    <col min="1009" max="1009" width="6.140625" style="3" customWidth="1"/>
    <col min="1010" max="1010" width="6.5703125" style="3" customWidth="1"/>
    <col min="1011" max="1011" width="7.28515625" style="3" customWidth="1"/>
    <col min="1012" max="1012" width="8.28515625" style="3" customWidth="1"/>
    <col min="1013" max="1013" width="7.28515625" style="3" customWidth="1"/>
    <col min="1014" max="1014" width="6.7109375" style="3" customWidth="1"/>
    <col min="1015" max="1015" width="11.140625" style="3" customWidth="1"/>
    <col min="1016" max="1016" width="9.5703125" style="3" customWidth="1"/>
    <col min="1017" max="1018" width="11.140625" style="3" customWidth="1"/>
    <col min="1019" max="1019" width="8.85546875" style="3" customWidth="1"/>
    <col min="1020" max="1260" width="9.140625" style="3"/>
    <col min="1261" max="1261" width="4" style="3" customWidth="1"/>
    <col min="1262" max="1262" width="31.42578125" style="3" customWidth="1"/>
    <col min="1263" max="1263" width="5.7109375" style="3" customWidth="1"/>
    <col min="1264" max="1264" width="8.42578125" style="3" customWidth="1"/>
    <col min="1265" max="1265" width="6.140625" style="3" customWidth="1"/>
    <col min="1266" max="1266" width="6.5703125" style="3" customWidth="1"/>
    <col min="1267" max="1267" width="7.28515625" style="3" customWidth="1"/>
    <col min="1268" max="1268" width="8.28515625" style="3" customWidth="1"/>
    <col min="1269" max="1269" width="7.28515625" style="3" customWidth="1"/>
    <col min="1270" max="1270" width="6.7109375" style="3" customWidth="1"/>
    <col min="1271" max="1271" width="11.140625" style="3" customWidth="1"/>
    <col min="1272" max="1272" width="9.5703125" style="3" customWidth="1"/>
    <col min="1273" max="1274" width="11.140625" style="3" customWidth="1"/>
    <col min="1275" max="1275" width="8.85546875" style="3" customWidth="1"/>
    <col min="1276" max="1516" width="9.140625" style="3"/>
    <col min="1517" max="1517" width="4" style="3" customWidth="1"/>
    <col min="1518" max="1518" width="31.42578125" style="3" customWidth="1"/>
    <col min="1519" max="1519" width="5.7109375" style="3" customWidth="1"/>
    <col min="1520" max="1520" width="8.42578125" style="3" customWidth="1"/>
    <col min="1521" max="1521" width="6.140625" style="3" customWidth="1"/>
    <col min="1522" max="1522" width="6.5703125" style="3" customWidth="1"/>
    <col min="1523" max="1523" width="7.28515625" style="3" customWidth="1"/>
    <col min="1524" max="1524" width="8.28515625" style="3" customWidth="1"/>
    <col min="1525" max="1525" width="7.28515625" style="3" customWidth="1"/>
    <col min="1526" max="1526" width="6.7109375" style="3" customWidth="1"/>
    <col min="1527" max="1527" width="11.140625" style="3" customWidth="1"/>
    <col min="1528" max="1528" width="9.5703125" style="3" customWidth="1"/>
    <col min="1529" max="1530" width="11.140625" style="3" customWidth="1"/>
    <col min="1531" max="1531" width="8.85546875" style="3" customWidth="1"/>
    <col min="1532" max="1772" width="9.140625" style="3"/>
    <col min="1773" max="1773" width="4" style="3" customWidth="1"/>
    <col min="1774" max="1774" width="31.42578125" style="3" customWidth="1"/>
    <col min="1775" max="1775" width="5.7109375" style="3" customWidth="1"/>
    <col min="1776" max="1776" width="8.42578125" style="3" customWidth="1"/>
    <col min="1777" max="1777" width="6.140625" style="3" customWidth="1"/>
    <col min="1778" max="1778" width="6.5703125" style="3" customWidth="1"/>
    <col min="1779" max="1779" width="7.28515625" style="3" customWidth="1"/>
    <col min="1780" max="1780" width="8.28515625" style="3" customWidth="1"/>
    <col min="1781" max="1781" width="7.28515625" style="3" customWidth="1"/>
    <col min="1782" max="1782" width="6.7109375" style="3" customWidth="1"/>
    <col min="1783" max="1783" width="11.140625" style="3" customWidth="1"/>
    <col min="1784" max="1784" width="9.5703125" style="3" customWidth="1"/>
    <col min="1785" max="1786" width="11.140625" style="3" customWidth="1"/>
    <col min="1787" max="1787" width="8.85546875" style="3" customWidth="1"/>
    <col min="1788" max="2028" width="9.140625" style="3"/>
    <col min="2029" max="2029" width="4" style="3" customWidth="1"/>
    <col min="2030" max="2030" width="31.42578125" style="3" customWidth="1"/>
    <col min="2031" max="2031" width="5.7109375" style="3" customWidth="1"/>
    <col min="2032" max="2032" width="8.42578125" style="3" customWidth="1"/>
    <col min="2033" max="2033" width="6.140625" style="3" customWidth="1"/>
    <col min="2034" max="2034" width="6.5703125" style="3" customWidth="1"/>
    <col min="2035" max="2035" width="7.28515625" style="3" customWidth="1"/>
    <col min="2036" max="2036" width="8.28515625" style="3" customWidth="1"/>
    <col min="2037" max="2037" width="7.28515625" style="3" customWidth="1"/>
    <col min="2038" max="2038" width="6.7109375" style="3" customWidth="1"/>
    <col min="2039" max="2039" width="11.140625" style="3" customWidth="1"/>
    <col min="2040" max="2040" width="9.5703125" style="3" customWidth="1"/>
    <col min="2041" max="2042" width="11.140625" style="3" customWidth="1"/>
    <col min="2043" max="2043" width="8.85546875" style="3" customWidth="1"/>
    <col min="2044" max="2284" width="9.140625" style="3"/>
    <col min="2285" max="2285" width="4" style="3" customWidth="1"/>
    <col min="2286" max="2286" width="31.42578125" style="3" customWidth="1"/>
    <col min="2287" max="2287" width="5.7109375" style="3" customWidth="1"/>
    <col min="2288" max="2288" width="8.42578125" style="3" customWidth="1"/>
    <col min="2289" max="2289" width="6.140625" style="3" customWidth="1"/>
    <col min="2290" max="2290" width="6.5703125" style="3" customWidth="1"/>
    <col min="2291" max="2291" width="7.28515625" style="3" customWidth="1"/>
    <col min="2292" max="2292" width="8.28515625" style="3" customWidth="1"/>
    <col min="2293" max="2293" width="7.28515625" style="3" customWidth="1"/>
    <col min="2294" max="2294" width="6.7109375" style="3" customWidth="1"/>
    <col min="2295" max="2295" width="11.140625" style="3" customWidth="1"/>
    <col min="2296" max="2296" width="9.5703125" style="3" customWidth="1"/>
    <col min="2297" max="2298" width="11.140625" style="3" customWidth="1"/>
    <col min="2299" max="2299" width="8.85546875" style="3" customWidth="1"/>
    <col min="2300" max="2540" width="9.140625" style="3"/>
    <col min="2541" max="2541" width="4" style="3" customWidth="1"/>
    <col min="2542" max="2542" width="31.42578125" style="3" customWidth="1"/>
    <col min="2543" max="2543" width="5.7109375" style="3" customWidth="1"/>
    <col min="2544" max="2544" width="8.42578125" style="3" customWidth="1"/>
    <col min="2545" max="2545" width="6.140625" style="3" customWidth="1"/>
    <col min="2546" max="2546" width="6.5703125" style="3" customWidth="1"/>
    <col min="2547" max="2547" width="7.28515625" style="3" customWidth="1"/>
    <col min="2548" max="2548" width="8.28515625" style="3" customWidth="1"/>
    <col min="2549" max="2549" width="7.28515625" style="3" customWidth="1"/>
    <col min="2550" max="2550" width="6.7109375" style="3" customWidth="1"/>
    <col min="2551" max="2551" width="11.140625" style="3" customWidth="1"/>
    <col min="2552" max="2552" width="9.5703125" style="3" customWidth="1"/>
    <col min="2553" max="2554" width="11.140625" style="3" customWidth="1"/>
    <col min="2555" max="2555" width="8.85546875" style="3" customWidth="1"/>
    <col min="2556" max="2796" width="9.140625" style="3"/>
    <col min="2797" max="2797" width="4" style="3" customWidth="1"/>
    <col min="2798" max="2798" width="31.42578125" style="3" customWidth="1"/>
    <col min="2799" max="2799" width="5.7109375" style="3" customWidth="1"/>
    <col min="2800" max="2800" width="8.42578125" style="3" customWidth="1"/>
    <col min="2801" max="2801" width="6.140625" style="3" customWidth="1"/>
    <col min="2802" max="2802" width="6.5703125" style="3" customWidth="1"/>
    <col min="2803" max="2803" width="7.28515625" style="3" customWidth="1"/>
    <col min="2804" max="2804" width="8.28515625" style="3" customWidth="1"/>
    <col min="2805" max="2805" width="7.28515625" style="3" customWidth="1"/>
    <col min="2806" max="2806" width="6.7109375" style="3" customWidth="1"/>
    <col min="2807" max="2807" width="11.140625" style="3" customWidth="1"/>
    <col min="2808" max="2808" width="9.5703125" style="3" customWidth="1"/>
    <col min="2809" max="2810" width="11.140625" style="3" customWidth="1"/>
    <col min="2811" max="2811" width="8.85546875" style="3" customWidth="1"/>
    <col min="2812" max="3052" width="9.140625" style="3"/>
    <col min="3053" max="3053" width="4" style="3" customWidth="1"/>
    <col min="3054" max="3054" width="31.42578125" style="3" customWidth="1"/>
    <col min="3055" max="3055" width="5.7109375" style="3" customWidth="1"/>
    <col min="3056" max="3056" width="8.42578125" style="3" customWidth="1"/>
    <col min="3057" max="3057" width="6.140625" style="3" customWidth="1"/>
    <col min="3058" max="3058" width="6.5703125" style="3" customWidth="1"/>
    <col min="3059" max="3059" width="7.28515625" style="3" customWidth="1"/>
    <col min="3060" max="3060" width="8.28515625" style="3" customWidth="1"/>
    <col min="3061" max="3061" width="7.28515625" style="3" customWidth="1"/>
    <col min="3062" max="3062" width="6.7109375" style="3" customWidth="1"/>
    <col min="3063" max="3063" width="11.140625" style="3" customWidth="1"/>
    <col min="3064" max="3064" width="9.5703125" style="3" customWidth="1"/>
    <col min="3065" max="3066" width="11.140625" style="3" customWidth="1"/>
    <col min="3067" max="3067" width="8.85546875" style="3" customWidth="1"/>
    <col min="3068" max="3308" width="9.140625" style="3"/>
    <col min="3309" max="3309" width="4" style="3" customWidth="1"/>
    <col min="3310" max="3310" width="31.42578125" style="3" customWidth="1"/>
    <col min="3311" max="3311" width="5.7109375" style="3" customWidth="1"/>
    <col min="3312" max="3312" width="8.42578125" style="3" customWidth="1"/>
    <col min="3313" max="3313" width="6.140625" style="3" customWidth="1"/>
    <col min="3314" max="3314" width="6.5703125" style="3" customWidth="1"/>
    <col min="3315" max="3315" width="7.28515625" style="3" customWidth="1"/>
    <col min="3316" max="3316" width="8.28515625" style="3" customWidth="1"/>
    <col min="3317" max="3317" width="7.28515625" style="3" customWidth="1"/>
    <col min="3318" max="3318" width="6.7109375" style="3" customWidth="1"/>
    <col min="3319" max="3319" width="11.140625" style="3" customWidth="1"/>
    <col min="3320" max="3320" width="9.5703125" style="3" customWidth="1"/>
    <col min="3321" max="3322" width="11.140625" style="3" customWidth="1"/>
    <col min="3323" max="3323" width="8.85546875" style="3" customWidth="1"/>
    <col min="3324" max="3564" width="9.140625" style="3"/>
    <col min="3565" max="3565" width="4" style="3" customWidth="1"/>
    <col min="3566" max="3566" width="31.42578125" style="3" customWidth="1"/>
    <col min="3567" max="3567" width="5.7109375" style="3" customWidth="1"/>
    <col min="3568" max="3568" width="8.42578125" style="3" customWidth="1"/>
    <col min="3569" max="3569" width="6.140625" style="3" customWidth="1"/>
    <col min="3570" max="3570" width="6.5703125" style="3" customWidth="1"/>
    <col min="3571" max="3571" width="7.28515625" style="3" customWidth="1"/>
    <col min="3572" max="3572" width="8.28515625" style="3" customWidth="1"/>
    <col min="3573" max="3573" width="7.28515625" style="3" customWidth="1"/>
    <col min="3574" max="3574" width="6.7109375" style="3" customWidth="1"/>
    <col min="3575" max="3575" width="11.140625" style="3" customWidth="1"/>
    <col min="3576" max="3576" width="9.5703125" style="3" customWidth="1"/>
    <col min="3577" max="3578" width="11.140625" style="3" customWidth="1"/>
    <col min="3579" max="3579" width="8.85546875" style="3" customWidth="1"/>
    <col min="3580" max="3820" width="9.140625" style="3"/>
    <col min="3821" max="3821" width="4" style="3" customWidth="1"/>
    <col min="3822" max="3822" width="31.42578125" style="3" customWidth="1"/>
    <col min="3823" max="3823" width="5.7109375" style="3" customWidth="1"/>
    <col min="3824" max="3824" width="8.42578125" style="3" customWidth="1"/>
    <col min="3825" max="3825" width="6.140625" style="3" customWidth="1"/>
    <col min="3826" max="3826" width="6.5703125" style="3" customWidth="1"/>
    <col min="3827" max="3827" width="7.28515625" style="3" customWidth="1"/>
    <col min="3828" max="3828" width="8.28515625" style="3" customWidth="1"/>
    <col min="3829" max="3829" width="7.28515625" style="3" customWidth="1"/>
    <col min="3830" max="3830" width="6.7109375" style="3" customWidth="1"/>
    <col min="3831" max="3831" width="11.140625" style="3" customWidth="1"/>
    <col min="3832" max="3832" width="9.5703125" style="3" customWidth="1"/>
    <col min="3833" max="3834" width="11.140625" style="3" customWidth="1"/>
    <col min="3835" max="3835" width="8.85546875" style="3" customWidth="1"/>
    <col min="3836" max="4076" width="9.140625" style="3"/>
    <col min="4077" max="4077" width="4" style="3" customWidth="1"/>
    <col min="4078" max="4078" width="31.42578125" style="3" customWidth="1"/>
    <col min="4079" max="4079" width="5.7109375" style="3" customWidth="1"/>
    <col min="4080" max="4080" width="8.42578125" style="3" customWidth="1"/>
    <col min="4081" max="4081" width="6.140625" style="3" customWidth="1"/>
    <col min="4082" max="4082" width="6.5703125" style="3" customWidth="1"/>
    <col min="4083" max="4083" width="7.28515625" style="3" customWidth="1"/>
    <col min="4084" max="4084" width="8.28515625" style="3" customWidth="1"/>
    <col min="4085" max="4085" width="7.28515625" style="3" customWidth="1"/>
    <col min="4086" max="4086" width="6.7109375" style="3" customWidth="1"/>
    <col min="4087" max="4087" width="11.140625" style="3" customWidth="1"/>
    <col min="4088" max="4088" width="9.5703125" style="3" customWidth="1"/>
    <col min="4089" max="4090" width="11.140625" style="3" customWidth="1"/>
    <col min="4091" max="4091" width="8.85546875" style="3" customWidth="1"/>
    <col min="4092" max="4332" width="9.140625" style="3"/>
    <col min="4333" max="4333" width="4" style="3" customWidth="1"/>
    <col min="4334" max="4334" width="31.42578125" style="3" customWidth="1"/>
    <col min="4335" max="4335" width="5.7109375" style="3" customWidth="1"/>
    <col min="4336" max="4336" width="8.42578125" style="3" customWidth="1"/>
    <col min="4337" max="4337" width="6.140625" style="3" customWidth="1"/>
    <col min="4338" max="4338" width="6.5703125" style="3" customWidth="1"/>
    <col min="4339" max="4339" width="7.28515625" style="3" customWidth="1"/>
    <col min="4340" max="4340" width="8.28515625" style="3" customWidth="1"/>
    <col min="4341" max="4341" width="7.28515625" style="3" customWidth="1"/>
    <col min="4342" max="4342" width="6.7109375" style="3" customWidth="1"/>
    <col min="4343" max="4343" width="11.140625" style="3" customWidth="1"/>
    <col min="4344" max="4344" width="9.5703125" style="3" customWidth="1"/>
    <col min="4345" max="4346" width="11.140625" style="3" customWidth="1"/>
    <col min="4347" max="4347" width="8.85546875" style="3" customWidth="1"/>
    <col min="4348" max="4588" width="9.140625" style="3"/>
    <col min="4589" max="4589" width="4" style="3" customWidth="1"/>
    <col min="4590" max="4590" width="31.42578125" style="3" customWidth="1"/>
    <col min="4591" max="4591" width="5.7109375" style="3" customWidth="1"/>
    <col min="4592" max="4592" width="8.42578125" style="3" customWidth="1"/>
    <col min="4593" max="4593" width="6.140625" style="3" customWidth="1"/>
    <col min="4594" max="4594" width="6.5703125" style="3" customWidth="1"/>
    <col min="4595" max="4595" width="7.28515625" style="3" customWidth="1"/>
    <col min="4596" max="4596" width="8.28515625" style="3" customWidth="1"/>
    <col min="4597" max="4597" width="7.28515625" style="3" customWidth="1"/>
    <col min="4598" max="4598" width="6.7109375" style="3" customWidth="1"/>
    <col min="4599" max="4599" width="11.140625" style="3" customWidth="1"/>
    <col min="4600" max="4600" width="9.5703125" style="3" customWidth="1"/>
    <col min="4601" max="4602" width="11.140625" style="3" customWidth="1"/>
    <col min="4603" max="4603" width="8.85546875" style="3" customWidth="1"/>
    <col min="4604" max="4844" width="9.140625" style="3"/>
    <col min="4845" max="4845" width="4" style="3" customWidth="1"/>
    <col min="4846" max="4846" width="31.42578125" style="3" customWidth="1"/>
    <col min="4847" max="4847" width="5.7109375" style="3" customWidth="1"/>
    <col min="4848" max="4848" width="8.42578125" style="3" customWidth="1"/>
    <col min="4849" max="4849" width="6.140625" style="3" customWidth="1"/>
    <col min="4850" max="4850" width="6.5703125" style="3" customWidth="1"/>
    <col min="4851" max="4851" width="7.28515625" style="3" customWidth="1"/>
    <col min="4852" max="4852" width="8.28515625" style="3" customWidth="1"/>
    <col min="4853" max="4853" width="7.28515625" style="3" customWidth="1"/>
    <col min="4854" max="4854" width="6.7109375" style="3" customWidth="1"/>
    <col min="4855" max="4855" width="11.140625" style="3" customWidth="1"/>
    <col min="4856" max="4856" width="9.5703125" style="3" customWidth="1"/>
    <col min="4857" max="4858" width="11.140625" style="3" customWidth="1"/>
    <col min="4859" max="4859" width="8.85546875" style="3" customWidth="1"/>
    <col min="4860" max="5100" width="9.140625" style="3"/>
    <col min="5101" max="5101" width="4" style="3" customWidth="1"/>
    <col min="5102" max="5102" width="31.42578125" style="3" customWidth="1"/>
    <col min="5103" max="5103" width="5.7109375" style="3" customWidth="1"/>
    <col min="5104" max="5104" width="8.42578125" style="3" customWidth="1"/>
    <col min="5105" max="5105" width="6.140625" style="3" customWidth="1"/>
    <col min="5106" max="5106" width="6.5703125" style="3" customWidth="1"/>
    <col min="5107" max="5107" width="7.28515625" style="3" customWidth="1"/>
    <col min="5108" max="5108" width="8.28515625" style="3" customWidth="1"/>
    <col min="5109" max="5109" width="7.28515625" style="3" customWidth="1"/>
    <col min="5110" max="5110" width="6.7109375" style="3" customWidth="1"/>
    <col min="5111" max="5111" width="11.140625" style="3" customWidth="1"/>
    <col min="5112" max="5112" width="9.5703125" style="3" customWidth="1"/>
    <col min="5113" max="5114" width="11.140625" style="3" customWidth="1"/>
    <col min="5115" max="5115" width="8.85546875" style="3" customWidth="1"/>
    <col min="5116" max="5356" width="9.140625" style="3"/>
    <col min="5357" max="5357" width="4" style="3" customWidth="1"/>
    <col min="5358" max="5358" width="31.42578125" style="3" customWidth="1"/>
    <col min="5359" max="5359" width="5.7109375" style="3" customWidth="1"/>
    <col min="5360" max="5360" width="8.42578125" style="3" customWidth="1"/>
    <col min="5361" max="5361" width="6.140625" style="3" customWidth="1"/>
    <col min="5362" max="5362" width="6.5703125" style="3" customWidth="1"/>
    <col min="5363" max="5363" width="7.28515625" style="3" customWidth="1"/>
    <col min="5364" max="5364" width="8.28515625" style="3" customWidth="1"/>
    <col min="5365" max="5365" width="7.28515625" style="3" customWidth="1"/>
    <col min="5366" max="5366" width="6.7109375" style="3" customWidth="1"/>
    <col min="5367" max="5367" width="11.140625" style="3" customWidth="1"/>
    <col min="5368" max="5368" width="9.5703125" style="3" customWidth="1"/>
    <col min="5369" max="5370" width="11.140625" style="3" customWidth="1"/>
    <col min="5371" max="5371" width="8.85546875" style="3" customWidth="1"/>
    <col min="5372" max="5612" width="9.140625" style="3"/>
    <col min="5613" max="5613" width="4" style="3" customWidth="1"/>
    <col min="5614" max="5614" width="31.42578125" style="3" customWidth="1"/>
    <col min="5615" max="5615" width="5.7109375" style="3" customWidth="1"/>
    <col min="5616" max="5616" width="8.42578125" style="3" customWidth="1"/>
    <col min="5617" max="5617" width="6.140625" style="3" customWidth="1"/>
    <col min="5618" max="5618" width="6.5703125" style="3" customWidth="1"/>
    <col min="5619" max="5619" width="7.28515625" style="3" customWidth="1"/>
    <col min="5620" max="5620" width="8.28515625" style="3" customWidth="1"/>
    <col min="5621" max="5621" width="7.28515625" style="3" customWidth="1"/>
    <col min="5622" max="5622" width="6.7109375" style="3" customWidth="1"/>
    <col min="5623" max="5623" width="11.140625" style="3" customWidth="1"/>
    <col min="5624" max="5624" width="9.5703125" style="3" customWidth="1"/>
    <col min="5625" max="5626" width="11.140625" style="3" customWidth="1"/>
    <col min="5627" max="5627" width="8.85546875" style="3" customWidth="1"/>
    <col min="5628" max="5868" width="9.140625" style="3"/>
    <col min="5869" max="5869" width="4" style="3" customWidth="1"/>
    <col min="5870" max="5870" width="31.42578125" style="3" customWidth="1"/>
    <col min="5871" max="5871" width="5.7109375" style="3" customWidth="1"/>
    <col min="5872" max="5872" width="8.42578125" style="3" customWidth="1"/>
    <col min="5873" max="5873" width="6.140625" style="3" customWidth="1"/>
    <col min="5874" max="5874" width="6.5703125" style="3" customWidth="1"/>
    <col min="5875" max="5875" width="7.28515625" style="3" customWidth="1"/>
    <col min="5876" max="5876" width="8.28515625" style="3" customWidth="1"/>
    <col min="5877" max="5877" width="7.28515625" style="3" customWidth="1"/>
    <col min="5878" max="5878" width="6.7109375" style="3" customWidth="1"/>
    <col min="5879" max="5879" width="11.140625" style="3" customWidth="1"/>
    <col min="5880" max="5880" width="9.5703125" style="3" customWidth="1"/>
    <col min="5881" max="5882" width="11.140625" style="3" customWidth="1"/>
    <col min="5883" max="5883" width="8.85546875" style="3" customWidth="1"/>
    <col min="5884" max="6124" width="9.140625" style="3"/>
    <col min="6125" max="6125" width="4" style="3" customWidth="1"/>
    <col min="6126" max="6126" width="31.42578125" style="3" customWidth="1"/>
    <col min="6127" max="6127" width="5.7109375" style="3" customWidth="1"/>
    <col min="6128" max="6128" width="8.42578125" style="3" customWidth="1"/>
    <col min="6129" max="6129" width="6.140625" style="3" customWidth="1"/>
    <col min="6130" max="6130" width="6.5703125" style="3" customWidth="1"/>
    <col min="6131" max="6131" width="7.28515625" style="3" customWidth="1"/>
    <col min="6132" max="6132" width="8.28515625" style="3" customWidth="1"/>
    <col min="6133" max="6133" width="7.28515625" style="3" customWidth="1"/>
    <col min="6134" max="6134" width="6.7109375" style="3" customWidth="1"/>
    <col min="6135" max="6135" width="11.140625" style="3" customWidth="1"/>
    <col min="6136" max="6136" width="9.5703125" style="3" customWidth="1"/>
    <col min="6137" max="6138" width="11.140625" style="3" customWidth="1"/>
    <col min="6139" max="6139" width="8.85546875" style="3" customWidth="1"/>
    <col min="6140" max="6380" width="9.140625" style="3"/>
    <col min="6381" max="6381" width="4" style="3" customWidth="1"/>
    <col min="6382" max="6382" width="31.42578125" style="3" customWidth="1"/>
    <col min="6383" max="6383" width="5.7109375" style="3" customWidth="1"/>
    <col min="6384" max="6384" width="8.42578125" style="3" customWidth="1"/>
    <col min="6385" max="6385" width="6.140625" style="3" customWidth="1"/>
    <col min="6386" max="6386" width="6.5703125" style="3" customWidth="1"/>
    <col min="6387" max="6387" width="7.28515625" style="3" customWidth="1"/>
    <col min="6388" max="6388" width="8.28515625" style="3" customWidth="1"/>
    <col min="6389" max="6389" width="7.28515625" style="3" customWidth="1"/>
    <col min="6390" max="6390" width="6.7109375" style="3" customWidth="1"/>
    <col min="6391" max="6391" width="11.140625" style="3" customWidth="1"/>
    <col min="6392" max="6392" width="9.5703125" style="3" customWidth="1"/>
    <col min="6393" max="6394" width="11.140625" style="3" customWidth="1"/>
    <col min="6395" max="6395" width="8.85546875" style="3" customWidth="1"/>
    <col min="6396" max="6636" width="9.140625" style="3"/>
    <col min="6637" max="6637" width="4" style="3" customWidth="1"/>
    <col min="6638" max="6638" width="31.42578125" style="3" customWidth="1"/>
    <col min="6639" max="6639" width="5.7109375" style="3" customWidth="1"/>
    <col min="6640" max="6640" width="8.42578125" style="3" customWidth="1"/>
    <col min="6641" max="6641" width="6.140625" style="3" customWidth="1"/>
    <col min="6642" max="6642" width="6.5703125" style="3" customWidth="1"/>
    <col min="6643" max="6643" width="7.28515625" style="3" customWidth="1"/>
    <col min="6644" max="6644" width="8.28515625" style="3" customWidth="1"/>
    <col min="6645" max="6645" width="7.28515625" style="3" customWidth="1"/>
    <col min="6646" max="6646" width="6.7109375" style="3" customWidth="1"/>
    <col min="6647" max="6647" width="11.140625" style="3" customWidth="1"/>
    <col min="6648" max="6648" width="9.5703125" style="3" customWidth="1"/>
    <col min="6649" max="6650" width="11.140625" style="3" customWidth="1"/>
    <col min="6651" max="6651" width="8.85546875" style="3" customWidth="1"/>
    <col min="6652" max="6892" width="9.140625" style="3"/>
    <col min="6893" max="6893" width="4" style="3" customWidth="1"/>
    <col min="6894" max="6894" width="31.42578125" style="3" customWidth="1"/>
    <col min="6895" max="6895" width="5.7109375" style="3" customWidth="1"/>
    <col min="6896" max="6896" width="8.42578125" style="3" customWidth="1"/>
    <col min="6897" max="6897" width="6.140625" style="3" customWidth="1"/>
    <col min="6898" max="6898" width="6.5703125" style="3" customWidth="1"/>
    <col min="6899" max="6899" width="7.28515625" style="3" customWidth="1"/>
    <col min="6900" max="6900" width="8.28515625" style="3" customWidth="1"/>
    <col min="6901" max="6901" width="7.28515625" style="3" customWidth="1"/>
    <col min="6902" max="6902" width="6.7109375" style="3" customWidth="1"/>
    <col min="6903" max="6903" width="11.140625" style="3" customWidth="1"/>
    <col min="6904" max="6904" width="9.5703125" style="3" customWidth="1"/>
    <col min="6905" max="6906" width="11.140625" style="3" customWidth="1"/>
    <col min="6907" max="6907" width="8.85546875" style="3" customWidth="1"/>
    <col min="6908" max="7148" width="9.140625" style="3"/>
    <col min="7149" max="7149" width="4" style="3" customWidth="1"/>
    <col min="7150" max="7150" width="31.42578125" style="3" customWidth="1"/>
    <col min="7151" max="7151" width="5.7109375" style="3" customWidth="1"/>
    <col min="7152" max="7152" width="8.42578125" style="3" customWidth="1"/>
    <col min="7153" max="7153" width="6.140625" style="3" customWidth="1"/>
    <col min="7154" max="7154" width="6.5703125" style="3" customWidth="1"/>
    <col min="7155" max="7155" width="7.28515625" style="3" customWidth="1"/>
    <col min="7156" max="7156" width="8.28515625" style="3" customWidth="1"/>
    <col min="7157" max="7157" width="7.28515625" style="3" customWidth="1"/>
    <col min="7158" max="7158" width="6.7109375" style="3" customWidth="1"/>
    <col min="7159" max="7159" width="11.140625" style="3" customWidth="1"/>
    <col min="7160" max="7160" width="9.5703125" style="3" customWidth="1"/>
    <col min="7161" max="7162" width="11.140625" style="3" customWidth="1"/>
    <col min="7163" max="7163" width="8.85546875" style="3" customWidth="1"/>
    <col min="7164" max="7404" width="9.140625" style="3"/>
    <col min="7405" max="7405" width="4" style="3" customWidth="1"/>
    <col min="7406" max="7406" width="31.42578125" style="3" customWidth="1"/>
    <col min="7407" max="7407" width="5.7109375" style="3" customWidth="1"/>
    <col min="7408" max="7408" width="8.42578125" style="3" customWidth="1"/>
    <col min="7409" max="7409" width="6.140625" style="3" customWidth="1"/>
    <col min="7410" max="7410" width="6.5703125" style="3" customWidth="1"/>
    <col min="7411" max="7411" width="7.28515625" style="3" customWidth="1"/>
    <col min="7412" max="7412" width="8.28515625" style="3" customWidth="1"/>
    <col min="7413" max="7413" width="7.28515625" style="3" customWidth="1"/>
    <col min="7414" max="7414" width="6.7109375" style="3" customWidth="1"/>
    <col min="7415" max="7415" width="11.140625" style="3" customWidth="1"/>
    <col min="7416" max="7416" width="9.5703125" style="3" customWidth="1"/>
    <col min="7417" max="7418" width="11.140625" style="3" customWidth="1"/>
    <col min="7419" max="7419" width="8.85546875" style="3" customWidth="1"/>
    <col min="7420" max="7660" width="9.140625" style="3"/>
    <col min="7661" max="7661" width="4" style="3" customWidth="1"/>
    <col min="7662" max="7662" width="31.42578125" style="3" customWidth="1"/>
    <col min="7663" max="7663" width="5.7109375" style="3" customWidth="1"/>
    <col min="7664" max="7664" width="8.42578125" style="3" customWidth="1"/>
    <col min="7665" max="7665" width="6.140625" style="3" customWidth="1"/>
    <col min="7666" max="7666" width="6.5703125" style="3" customWidth="1"/>
    <col min="7667" max="7667" width="7.28515625" style="3" customWidth="1"/>
    <col min="7668" max="7668" width="8.28515625" style="3" customWidth="1"/>
    <col min="7669" max="7669" width="7.28515625" style="3" customWidth="1"/>
    <col min="7670" max="7670" width="6.7109375" style="3" customWidth="1"/>
    <col min="7671" max="7671" width="11.140625" style="3" customWidth="1"/>
    <col min="7672" max="7672" width="9.5703125" style="3" customWidth="1"/>
    <col min="7673" max="7674" width="11.140625" style="3" customWidth="1"/>
    <col min="7675" max="7675" width="8.85546875" style="3" customWidth="1"/>
    <col min="7676" max="7916" width="9.140625" style="3"/>
    <col min="7917" max="7917" width="4" style="3" customWidth="1"/>
    <col min="7918" max="7918" width="31.42578125" style="3" customWidth="1"/>
    <col min="7919" max="7919" width="5.7109375" style="3" customWidth="1"/>
    <col min="7920" max="7920" width="8.42578125" style="3" customWidth="1"/>
    <col min="7921" max="7921" width="6.140625" style="3" customWidth="1"/>
    <col min="7922" max="7922" width="6.5703125" style="3" customWidth="1"/>
    <col min="7923" max="7923" width="7.28515625" style="3" customWidth="1"/>
    <col min="7924" max="7924" width="8.28515625" style="3" customWidth="1"/>
    <col min="7925" max="7925" width="7.28515625" style="3" customWidth="1"/>
    <col min="7926" max="7926" width="6.7109375" style="3" customWidth="1"/>
    <col min="7927" max="7927" width="11.140625" style="3" customWidth="1"/>
    <col min="7928" max="7928" width="9.5703125" style="3" customWidth="1"/>
    <col min="7929" max="7930" width="11.140625" style="3" customWidth="1"/>
    <col min="7931" max="7931" width="8.85546875" style="3" customWidth="1"/>
    <col min="7932" max="8172" width="9.140625" style="3"/>
    <col min="8173" max="8173" width="4" style="3" customWidth="1"/>
    <col min="8174" max="8174" width="31.42578125" style="3" customWidth="1"/>
    <col min="8175" max="8175" width="5.7109375" style="3" customWidth="1"/>
    <col min="8176" max="8176" width="8.42578125" style="3" customWidth="1"/>
    <col min="8177" max="8177" width="6.140625" style="3" customWidth="1"/>
    <col min="8178" max="8178" width="6.5703125" style="3" customWidth="1"/>
    <col min="8179" max="8179" width="7.28515625" style="3" customWidth="1"/>
    <col min="8180" max="8180" width="8.28515625" style="3" customWidth="1"/>
    <col min="8181" max="8181" width="7.28515625" style="3" customWidth="1"/>
    <col min="8182" max="8182" width="6.7109375" style="3" customWidth="1"/>
    <col min="8183" max="8183" width="11.140625" style="3" customWidth="1"/>
    <col min="8184" max="8184" width="9.5703125" style="3" customWidth="1"/>
    <col min="8185" max="8186" width="11.140625" style="3" customWidth="1"/>
    <col min="8187" max="8187" width="8.85546875" style="3" customWidth="1"/>
    <col min="8188" max="8428" width="9.140625" style="3"/>
    <col min="8429" max="8429" width="4" style="3" customWidth="1"/>
    <col min="8430" max="8430" width="31.42578125" style="3" customWidth="1"/>
    <col min="8431" max="8431" width="5.7109375" style="3" customWidth="1"/>
    <col min="8432" max="8432" width="8.42578125" style="3" customWidth="1"/>
    <col min="8433" max="8433" width="6.140625" style="3" customWidth="1"/>
    <col min="8434" max="8434" width="6.5703125" style="3" customWidth="1"/>
    <col min="8435" max="8435" width="7.28515625" style="3" customWidth="1"/>
    <col min="8436" max="8436" width="8.28515625" style="3" customWidth="1"/>
    <col min="8437" max="8437" width="7.28515625" style="3" customWidth="1"/>
    <col min="8438" max="8438" width="6.7109375" style="3" customWidth="1"/>
    <col min="8439" max="8439" width="11.140625" style="3" customWidth="1"/>
    <col min="8440" max="8440" width="9.5703125" style="3" customWidth="1"/>
    <col min="8441" max="8442" width="11.140625" style="3" customWidth="1"/>
    <col min="8443" max="8443" width="8.85546875" style="3" customWidth="1"/>
    <col min="8444" max="8684" width="9.140625" style="3"/>
    <col min="8685" max="8685" width="4" style="3" customWidth="1"/>
    <col min="8686" max="8686" width="31.42578125" style="3" customWidth="1"/>
    <col min="8687" max="8687" width="5.7109375" style="3" customWidth="1"/>
    <col min="8688" max="8688" width="8.42578125" style="3" customWidth="1"/>
    <col min="8689" max="8689" width="6.140625" style="3" customWidth="1"/>
    <col min="8690" max="8690" width="6.5703125" style="3" customWidth="1"/>
    <col min="8691" max="8691" width="7.28515625" style="3" customWidth="1"/>
    <col min="8692" max="8692" width="8.28515625" style="3" customWidth="1"/>
    <col min="8693" max="8693" width="7.28515625" style="3" customWidth="1"/>
    <col min="8694" max="8694" width="6.7109375" style="3" customWidth="1"/>
    <col min="8695" max="8695" width="11.140625" style="3" customWidth="1"/>
    <col min="8696" max="8696" width="9.5703125" style="3" customWidth="1"/>
    <col min="8697" max="8698" width="11.140625" style="3" customWidth="1"/>
    <col min="8699" max="8699" width="8.85546875" style="3" customWidth="1"/>
    <col min="8700" max="8940" width="9.140625" style="3"/>
    <col min="8941" max="8941" width="4" style="3" customWidth="1"/>
    <col min="8942" max="8942" width="31.42578125" style="3" customWidth="1"/>
    <col min="8943" max="8943" width="5.7109375" style="3" customWidth="1"/>
    <col min="8944" max="8944" width="8.42578125" style="3" customWidth="1"/>
    <col min="8945" max="8945" width="6.140625" style="3" customWidth="1"/>
    <col min="8946" max="8946" width="6.5703125" style="3" customWidth="1"/>
    <col min="8947" max="8947" width="7.28515625" style="3" customWidth="1"/>
    <col min="8948" max="8948" width="8.28515625" style="3" customWidth="1"/>
    <col min="8949" max="8949" width="7.28515625" style="3" customWidth="1"/>
    <col min="8950" max="8950" width="6.7109375" style="3" customWidth="1"/>
    <col min="8951" max="8951" width="11.140625" style="3" customWidth="1"/>
    <col min="8952" max="8952" width="9.5703125" style="3" customWidth="1"/>
    <col min="8953" max="8954" width="11.140625" style="3" customWidth="1"/>
    <col min="8955" max="8955" width="8.85546875" style="3" customWidth="1"/>
    <col min="8956" max="9196" width="9.140625" style="3"/>
    <col min="9197" max="9197" width="4" style="3" customWidth="1"/>
    <col min="9198" max="9198" width="31.42578125" style="3" customWidth="1"/>
    <col min="9199" max="9199" width="5.7109375" style="3" customWidth="1"/>
    <col min="9200" max="9200" width="8.42578125" style="3" customWidth="1"/>
    <col min="9201" max="9201" width="6.140625" style="3" customWidth="1"/>
    <col min="9202" max="9202" width="6.5703125" style="3" customWidth="1"/>
    <col min="9203" max="9203" width="7.28515625" style="3" customWidth="1"/>
    <col min="9204" max="9204" width="8.28515625" style="3" customWidth="1"/>
    <col min="9205" max="9205" width="7.28515625" style="3" customWidth="1"/>
    <col min="9206" max="9206" width="6.7109375" style="3" customWidth="1"/>
    <col min="9207" max="9207" width="11.140625" style="3" customWidth="1"/>
    <col min="9208" max="9208" width="9.5703125" style="3" customWidth="1"/>
    <col min="9209" max="9210" width="11.140625" style="3" customWidth="1"/>
    <col min="9211" max="9211" width="8.85546875" style="3" customWidth="1"/>
    <col min="9212" max="9452" width="9.140625" style="3"/>
    <col min="9453" max="9453" width="4" style="3" customWidth="1"/>
    <col min="9454" max="9454" width="31.42578125" style="3" customWidth="1"/>
    <col min="9455" max="9455" width="5.7109375" style="3" customWidth="1"/>
    <col min="9456" max="9456" width="8.42578125" style="3" customWidth="1"/>
    <col min="9457" max="9457" width="6.140625" style="3" customWidth="1"/>
    <col min="9458" max="9458" width="6.5703125" style="3" customWidth="1"/>
    <col min="9459" max="9459" width="7.28515625" style="3" customWidth="1"/>
    <col min="9460" max="9460" width="8.28515625" style="3" customWidth="1"/>
    <col min="9461" max="9461" width="7.28515625" style="3" customWidth="1"/>
    <col min="9462" max="9462" width="6.7109375" style="3" customWidth="1"/>
    <col min="9463" max="9463" width="11.140625" style="3" customWidth="1"/>
    <col min="9464" max="9464" width="9.5703125" style="3" customWidth="1"/>
    <col min="9465" max="9466" width="11.140625" style="3" customWidth="1"/>
    <col min="9467" max="9467" width="8.85546875" style="3" customWidth="1"/>
    <col min="9468" max="9708" width="9.140625" style="3"/>
    <col min="9709" max="9709" width="4" style="3" customWidth="1"/>
    <col min="9710" max="9710" width="31.42578125" style="3" customWidth="1"/>
    <col min="9711" max="9711" width="5.7109375" style="3" customWidth="1"/>
    <col min="9712" max="9712" width="8.42578125" style="3" customWidth="1"/>
    <col min="9713" max="9713" width="6.140625" style="3" customWidth="1"/>
    <col min="9714" max="9714" width="6.5703125" style="3" customWidth="1"/>
    <col min="9715" max="9715" width="7.28515625" style="3" customWidth="1"/>
    <col min="9716" max="9716" width="8.28515625" style="3" customWidth="1"/>
    <col min="9717" max="9717" width="7.28515625" style="3" customWidth="1"/>
    <col min="9718" max="9718" width="6.7109375" style="3" customWidth="1"/>
    <col min="9719" max="9719" width="11.140625" style="3" customWidth="1"/>
    <col min="9720" max="9720" width="9.5703125" style="3" customWidth="1"/>
    <col min="9721" max="9722" width="11.140625" style="3" customWidth="1"/>
    <col min="9723" max="9723" width="8.85546875" style="3" customWidth="1"/>
    <col min="9724" max="9964" width="9.140625" style="3"/>
    <col min="9965" max="9965" width="4" style="3" customWidth="1"/>
    <col min="9966" max="9966" width="31.42578125" style="3" customWidth="1"/>
    <col min="9967" max="9967" width="5.7109375" style="3" customWidth="1"/>
    <col min="9968" max="9968" width="8.42578125" style="3" customWidth="1"/>
    <col min="9969" max="9969" width="6.140625" style="3" customWidth="1"/>
    <col min="9970" max="9970" width="6.5703125" style="3" customWidth="1"/>
    <col min="9971" max="9971" width="7.28515625" style="3" customWidth="1"/>
    <col min="9972" max="9972" width="8.28515625" style="3" customWidth="1"/>
    <col min="9973" max="9973" width="7.28515625" style="3" customWidth="1"/>
    <col min="9974" max="9974" width="6.7109375" style="3" customWidth="1"/>
    <col min="9975" max="9975" width="11.140625" style="3" customWidth="1"/>
    <col min="9976" max="9976" width="9.5703125" style="3" customWidth="1"/>
    <col min="9977" max="9978" width="11.140625" style="3" customWidth="1"/>
    <col min="9979" max="9979" width="8.85546875" style="3" customWidth="1"/>
    <col min="9980" max="10220" width="9.140625" style="3"/>
    <col min="10221" max="10221" width="4" style="3" customWidth="1"/>
    <col min="10222" max="10222" width="31.42578125" style="3" customWidth="1"/>
    <col min="10223" max="10223" width="5.7109375" style="3" customWidth="1"/>
    <col min="10224" max="10224" width="8.42578125" style="3" customWidth="1"/>
    <col min="10225" max="10225" width="6.140625" style="3" customWidth="1"/>
    <col min="10226" max="10226" width="6.5703125" style="3" customWidth="1"/>
    <col min="10227" max="10227" width="7.28515625" style="3" customWidth="1"/>
    <col min="10228" max="10228" width="8.28515625" style="3" customWidth="1"/>
    <col min="10229" max="10229" width="7.28515625" style="3" customWidth="1"/>
    <col min="10230" max="10230" width="6.7109375" style="3" customWidth="1"/>
    <col min="10231" max="10231" width="11.140625" style="3" customWidth="1"/>
    <col min="10232" max="10232" width="9.5703125" style="3" customWidth="1"/>
    <col min="10233" max="10234" width="11.140625" style="3" customWidth="1"/>
    <col min="10235" max="10235" width="8.85546875" style="3" customWidth="1"/>
    <col min="10236" max="10476" width="9.140625" style="3"/>
    <col min="10477" max="10477" width="4" style="3" customWidth="1"/>
    <col min="10478" max="10478" width="31.42578125" style="3" customWidth="1"/>
    <col min="10479" max="10479" width="5.7109375" style="3" customWidth="1"/>
    <col min="10480" max="10480" width="8.42578125" style="3" customWidth="1"/>
    <col min="10481" max="10481" width="6.140625" style="3" customWidth="1"/>
    <col min="10482" max="10482" width="6.5703125" style="3" customWidth="1"/>
    <col min="10483" max="10483" width="7.28515625" style="3" customWidth="1"/>
    <col min="10484" max="10484" width="8.28515625" style="3" customWidth="1"/>
    <col min="10485" max="10485" width="7.28515625" style="3" customWidth="1"/>
    <col min="10486" max="10486" width="6.7109375" style="3" customWidth="1"/>
    <col min="10487" max="10487" width="11.140625" style="3" customWidth="1"/>
    <col min="10488" max="10488" width="9.5703125" style="3" customWidth="1"/>
    <col min="10489" max="10490" width="11.140625" style="3" customWidth="1"/>
    <col min="10491" max="10491" width="8.85546875" style="3" customWidth="1"/>
    <col min="10492" max="10732" width="9.140625" style="3"/>
    <col min="10733" max="10733" width="4" style="3" customWidth="1"/>
    <col min="10734" max="10734" width="31.42578125" style="3" customWidth="1"/>
    <col min="10735" max="10735" width="5.7109375" style="3" customWidth="1"/>
    <col min="10736" max="10736" width="8.42578125" style="3" customWidth="1"/>
    <col min="10737" max="10737" width="6.140625" style="3" customWidth="1"/>
    <col min="10738" max="10738" width="6.5703125" style="3" customWidth="1"/>
    <col min="10739" max="10739" width="7.28515625" style="3" customWidth="1"/>
    <col min="10740" max="10740" width="8.28515625" style="3" customWidth="1"/>
    <col min="10741" max="10741" width="7.28515625" style="3" customWidth="1"/>
    <col min="10742" max="10742" width="6.7109375" style="3" customWidth="1"/>
    <col min="10743" max="10743" width="11.140625" style="3" customWidth="1"/>
    <col min="10744" max="10744" width="9.5703125" style="3" customWidth="1"/>
    <col min="10745" max="10746" width="11.140625" style="3" customWidth="1"/>
    <col min="10747" max="10747" width="8.85546875" style="3" customWidth="1"/>
    <col min="10748" max="10988" width="9.140625" style="3"/>
    <col min="10989" max="10989" width="4" style="3" customWidth="1"/>
    <col min="10990" max="10990" width="31.42578125" style="3" customWidth="1"/>
    <col min="10991" max="10991" width="5.7109375" style="3" customWidth="1"/>
    <col min="10992" max="10992" width="8.42578125" style="3" customWidth="1"/>
    <col min="10993" max="10993" width="6.140625" style="3" customWidth="1"/>
    <col min="10994" max="10994" width="6.5703125" style="3" customWidth="1"/>
    <col min="10995" max="10995" width="7.28515625" style="3" customWidth="1"/>
    <col min="10996" max="10996" width="8.28515625" style="3" customWidth="1"/>
    <col min="10997" max="10997" width="7.28515625" style="3" customWidth="1"/>
    <col min="10998" max="10998" width="6.7109375" style="3" customWidth="1"/>
    <col min="10999" max="10999" width="11.140625" style="3" customWidth="1"/>
    <col min="11000" max="11000" width="9.5703125" style="3" customWidth="1"/>
    <col min="11001" max="11002" width="11.140625" style="3" customWidth="1"/>
    <col min="11003" max="11003" width="8.85546875" style="3" customWidth="1"/>
    <col min="11004" max="11244" width="9.140625" style="3"/>
    <col min="11245" max="11245" width="4" style="3" customWidth="1"/>
    <col min="11246" max="11246" width="31.42578125" style="3" customWidth="1"/>
    <col min="11247" max="11247" width="5.7109375" style="3" customWidth="1"/>
    <col min="11248" max="11248" width="8.42578125" style="3" customWidth="1"/>
    <col min="11249" max="11249" width="6.140625" style="3" customWidth="1"/>
    <col min="11250" max="11250" width="6.5703125" style="3" customWidth="1"/>
    <col min="11251" max="11251" width="7.28515625" style="3" customWidth="1"/>
    <col min="11252" max="11252" width="8.28515625" style="3" customWidth="1"/>
    <col min="11253" max="11253" width="7.28515625" style="3" customWidth="1"/>
    <col min="11254" max="11254" width="6.7109375" style="3" customWidth="1"/>
    <col min="11255" max="11255" width="11.140625" style="3" customWidth="1"/>
    <col min="11256" max="11256" width="9.5703125" style="3" customWidth="1"/>
    <col min="11257" max="11258" width="11.140625" style="3" customWidth="1"/>
    <col min="11259" max="11259" width="8.85546875" style="3" customWidth="1"/>
    <col min="11260" max="11500" width="9.140625" style="3"/>
    <col min="11501" max="11501" width="4" style="3" customWidth="1"/>
    <col min="11502" max="11502" width="31.42578125" style="3" customWidth="1"/>
    <col min="11503" max="11503" width="5.7109375" style="3" customWidth="1"/>
    <col min="11504" max="11504" width="8.42578125" style="3" customWidth="1"/>
    <col min="11505" max="11505" width="6.140625" style="3" customWidth="1"/>
    <col min="11506" max="11506" width="6.5703125" style="3" customWidth="1"/>
    <col min="11507" max="11507" width="7.28515625" style="3" customWidth="1"/>
    <col min="11508" max="11508" width="8.28515625" style="3" customWidth="1"/>
    <col min="11509" max="11509" width="7.28515625" style="3" customWidth="1"/>
    <col min="11510" max="11510" width="6.7109375" style="3" customWidth="1"/>
    <col min="11511" max="11511" width="11.140625" style="3" customWidth="1"/>
    <col min="11512" max="11512" width="9.5703125" style="3" customWidth="1"/>
    <col min="11513" max="11514" width="11.140625" style="3" customWidth="1"/>
    <col min="11515" max="11515" width="8.85546875" style="3" customWidth="1"/>
    <col min="11516" max="11756" width="9.140625" style="3"/>
    <col min="11757" max="11757" width="4" style="3" customWidth="1"/>
    <col min="11758" max="11758" width="31.42578125" style="3" customWidth="1"/>
    <col min="11759" max="11759" width="5.7109375" style="3" customWidth="1"/>
    <col min="11760" max="11760" width="8.42578125" style="3" customWidth="1"/>
    <col min="11761" max="11761" width="6.140625" style="3" customWidth="1"/>
    <col min="11762" max="11762" width="6.5703125" style="3" customWidth="1"/>
    <col min="11763" max="11763" width="7.28515625" style="3" customWidth="1"/>
    <col min="11764" max="11764" width="8.28515625" style="3" customWidth="1"/>
    <col min="11765" max="11765" width="7.28515625" style="3" customWidth="1"/>
    <col min="11766" max="11766" width="6.7109375" style="3" customWidth="1"/>
    <col min="11767" max="11767" width="11.140625" style="3" customWidth="1"/>
    <col min="11768" max="11768" width="9.5703125" style="3" customWidth="1"/>
    <col min="11769" max="11770" width="11.140625" style="3" customWidth="1"/>
    <col min="11771" max="11771" width="8.85546875" style="3" customWidth="1"/>
    <col min="11772" max="12012" width="9.140625" style="3"/>
    <col min="12013" max="12013" width="4" style="3" customWidth="1"/>
    <col min="12014" max="12014" width="31.42578125" style="3" customWidth="1"/>
    <col min="12015" max="12015" width="5.7109375" style="3" customWidth="1"/>
    <col min="12016" max="12016" width="8.42578125" style="3" customWidth="1"/>
    <col min="12017" max="12017" width="6.140625" style="3" customWidth="1"/>
    <col min="12018" max="12018" width="6.5703125" style="3" customWidth="1"/>
    <col min="12019" max="12019" width="7.28515625" style="3" customWidth="1"/>
    <col min="12020" max="12020" width="8.28515625" style="3" customWidth="1"/>
    <col min="12021" max="12021" width="7.28515625" style="3" customWidth="1"/>
    <col min="12022" max="12022" width="6.7109375" style="3" customWidth="1"/>
    <col min="12023" max="12023" width="11.140625" style="3" customWidth="1"/>
    <col min="12024" max="12024" width="9.5703125" style="3" customWidth="1"/>
    <col min="12025" max="12026" width="11.140625" style="3" customWidth="1"/>
    <col min="12027" max="12027" width="8.85546875" style="3" customWidth="1"/>
    <col min="12028" max="12268" width="9.140625" style="3"/>
    <col min="12269" max="12269" width="4" style="3" customWidth="1"/>
    <col min="12270" max="12270" width="31.42578125" style="3" customWidth="1"/>
    <col min="12271" max="12271" width="5.7109375" style="3" customWidth="1"/>
    <col min="12272" max="12272" width="8.42578125" style="3" customWidth="1"/>
    <col min="12273" max="12273" width="6.140625" style="3" customWidth="1"/>
    <col min="12274" max="12274" width="6.5703125" style="3" customWidth="1"/>
    <col min="12275" max="12275" width="7.28515625" style="3" customWidth="1"/>
    <col min="12276" max="12276" width="8.28515625" style="3" customWidth="1"/>
    <col min="12277" max="12277" width="7.28515625" style="3" customWidth="1"/>
    <col min="12278" max="12278" width="6.7109375" style="3" customWidth="1"/>
    <col min="12279" max="12279" width="11.140625" style="3" customWidth="1"/>
    <col min="12280" max="12280" width="9.5703125" style="3" customWidth="1"/>
    <col min="12281" max="12282" width="11.140625" style="3" customWidth="1"/>
    <col min="12283" max="12283" width="8.85546875" style="3" customWidth="1"/>
    <col min="12284" max="12524" width="9.140625" style="3"/>
    <col min="12525" max="12525" width="4" style="3" customWidth="1"/>
    <col min="12526" max="12526" width="31.42578125" style="3" customWidth="1"/>
    <col min="12527" max="12527" width="5.7109375" style="3" customWidth="1"/>
    <col min="12528" max="12528" width="8.42578125" style="3" customWidth="1"/>
    <col min="12529" max="12529" width="6.140625" style="3" customWidth="1"/>
    <col min="12530" max="12530" width="6.5703125" style="3" customWidth="1"/>
    <col min="12531" max="12531" width="7.28515625" style="3" customWidth="1"/>
    <col min="12532" max="12532" width="8.28515625" style="3" customWidth="1"/>
    <col min="12533" max="12533" width="7.28515625" style="3" customWidth="1"/>
    <col min="12534" max="12534" width="6.7109375" style="3" customWidth="1"/>
    <col min="12535" max="12535" width="11.140625" style="3" customWidth="1"/>
    <col min="12536" max="12536" width="9.5703125" style="3" customWidth="1"/>
    <col min="12537" max="12538" width="11.140625" style="3" customWidth="1"/>
    <col min="12539" max="12539" width="8.85546875" style="3" customWidth="1"/>
    <col min="12540" max="12780" width="9.140625" style="3"/>
    <col min="12781" max="12781" width="4" style="3" customWidth="1"/>
    <col min="12782" max="12782" width="31.42578125" style="3" customWidth="1"/>
    <col min="12783" max="12783" width="5.7109375" style="3" customWidth="1"/>
    <col min="12784" max="12784" width="8.42578125" style="3" customWidth="1"/>
    <col min="12785" max="12785" width="6.140625" style="3" customWidth="1"/>
    <col min="12786" max="12786" width="6.5703125" style="3" customWidth="1"/>
    <col min="12787" max="12787" width="7.28515625" style="3" customWidth="1"/>
    <col min="12788" max="12788" width="8.28515625" style="3" customWidth="1"/>
    <col min="12789" max="12789" width="7.28515625" style="3" customWidth="1"/>
    <col min="12790" max="12790" width="6.7109375" style="3" customWidth="1"/>
    <col min="12791" max="12791" width="11.140625" style="3" customWidth="1"/>
    <col min="12792" max="12792" width="9.5703125" style="3" customWidth="1"/>
    <col min="12793" max="12794" width="11.140625" style="3" customWidth="1"/>
    <col min="12795" max="12795" width="8.85546875" style="3" customWidth="1"/>
    <col min="12796" max="13036" width="9.140625" style="3"/>
    <col min="13037" max="13037" width="4" style="3" customWidth="1"/>
    <col min="13038" max="13038" width="31.42578125" style="3" customWidth="1"/>
    <col min="13039" max="13039" width="5.7109375" style="3" customWidth="1"/>
    <col min="13040" max="13040" width="8.42578125" style="3" customWidth="1"/>
    <col min="13041" max="13041" width="6.140625" style="3" customWidth="1"/>
    <col min="13042" max="13042" width="6.5703125" style="3" customWidth="1"/>
    <col min="13043" max="13043" width="7.28515625" style="3" customWidth="1"/>
    <col min="13044" max="13044" width="8.28515625" style="3" customWidth="1"/>
    <col min="13045" max="13045" width="7.28515625" style="3" customWidth="1"/>
    <col min="13046" max="13046" width="6.7109375" style="3" customWidth="1"/>
    <col min="13047" max="13047" width="11.140625" style="3" customWidth="1"/>
    <col min="13048" max="13048" width="9.5703125" style="3" customWidth="1"/>
    <col min="13049" max="13050" width="11.140625" style="3" customWidth="1"/>
    <col min="13051" max="13051" width="8.85546875" style="3" customWidth="1"/>
    <col min="13052" max="13292" width="9.140625" style="3"/>
    <col min="13293" max="13293" width="4" style="3" customWidth="1"/>
    <col min="13294" max="13294" width="31.42578125" style="3" customWidth="1"/>
    <col min="13295" max="13295" width="5.7109375" style="3" customWidth="1"/>
    <col min="13296" max="13296" width="8.42578125" style="3" customWidth="1"/>
    <col min="13297" max="13297" width="6.140625" style="3" customWidth="1"/>
    <col min="13298" max="13298" width="6.5703125" style="3" customWidth="1"/>
    <col min="13299" max="13299" width="7.28515625" style="3" customWidth="1"/>
    <col min="13300" max="13300" width="8.28515625" style="3" customWidth="1"/>
    <col min="13301" max="13301" width="7.28515625" style="3" customWidth="1"/>
    <col min="13302" max="13302" width="6.7109375" style="3" customWidth="1"/>
    <col min="13303" max="13303" width="11.140625" style="3" customWidth="1"/>
    <col min="13304" max="13304" width="9.5703125" style="3" customWidth="1"/>
    <col min="13305" max="13306" width="11.140625" style="3" customWidth="1"/>
    <col min="13307" max="13307" width="8.85546875" style="3" customWidth="1"/>
    <col min="13308" max="13548" width="9.140625" style="3"/>
    <col min="13549" max="13549" width="4" style="3" customWidth="1"/>
    <col min="13550" max="13550" width="31.42578125" style="3" customWidth="1"/>
    <col min="13551" max="13551" width="5.7109375" style="3" customWidth="1"/>
    <col min="13552" max="13552" width="8.42578125" style="3" customWidth="1"/>
    <col min="13553" max="13553" width="6.140625" style="3" customWidth="1"/>
    <col min="13554" max="13554" width="6.5703125" style="3" customWidth="1"/>
    <col min="13555" max="13555" width="7.28515625" style="3" customWidth="1"/>
    <col min="13556" max="13556" width="8.28515625" style="3" customWidth="1"/>
    <col min="13557" max="13557" width="7.28515625" style="3" customWidth="1"/>
    <col min="13558" max="13558" width="6.7109375" style="3" customWidth="1"/>
    <col min="13559" max="13559" width="11.140625" style="3" customWidth="1"/>
    <col min="13560" max="13560" width="9.5703125" style="3" customWidth="1"/>
    <col min="13561" max="13562" width="11.140625" style="3" customWidth="1"/>
    <col min="13563" max="13563" width="8.85546875" style="3" customWidth="1"/>
    <col min="13564" max="13804" width="9.140625" style="3"/>
    <col min="13805" max="13805" width="4" style="3" customWidth="1"/>
    <col min="13806" max="13806" width="31.42578125" style="3" customWidth="1"/>
    <col min="13807" max="13807" width="5.7109375" style="3" customWidth="1"/>
    <col min="13808" max="13808" width="8.42578125" style="3" customWidth="1"/>
    <col min="13809" max="13809" width="6.140625" style="3" customWidth="1"/>
    <col min="13810" max="13810" width="6.5703125" style="3" customWidth="1"/>
    <col min="13811" max="13811" width="7.28515625" style="3" customWidth="1"/>
    <col min="13812" max="13812" width="8.28515625" style="3" customWidth="1"/>
    <col min="13813" max="13813" width="7.28515625" style="3" customWidth="1"/>
    <col min="13814" max="13814" width="6.7109375" style="3" customWidth="1"/>
    <col min="13815" max="13815" width="11.140625" style="3" customWidth="1"/>
    <col min="13816" max="13816" width="9.5703125" style="3" customWidth="1"/>
    <col min="13817" max="13818" width="11.140625" style="3" customWidth="1"/>
    <col min="13819" max="13819" width="8.85546875" style="3" customWidth="1"/>
    <col min="13820" max="14060" width="9.140625" style="3"/>
    <col min="14061" max="14061" width="4" style="3" customWidth="1"/>
    <col min="14062" max="14062" width="31.42578125" style="3" customWidth="1"/>
    <col min="14063" max="14063" width="5.7109375" style="3" customWidth="1"/>
    <col min="14064" max="14064" width="8.42578125" style="3" customWidth="1"/>
    <col min="14065" max="14065" width="6.140625" style="3" customWidth="1"/>
    <col min="14066" max="14066" width="6.5703125" style="3" customWidth="1"/>
    <col min="14067" max="14067" width="7.28515625" style="3" customWidth="1"/>
    <col min="14068" max="14068" width="8.28515625" style="3" customWidth="1"/>
    <col min="14069" max="14069" width="7.28515625" style="3" customWidth="1"/>
    <col min="14070" max="14070" width="6.7109375" style="3" customWidth="1"/>
    <col min="14071" max="14071" width="11.140625" style="3" customWidth="1"/>
    <col min="14072" max="14072" width="9.5703125" style="3" customWidth="1"/>
    <col min="14073" max="14074" width="11.140625" style="3" customWidth="1"/>
    <col min="14075" max="14075" width="8.85546875" style="3" customWidth="1"/>
    <col min="14076" max="14316" width="9.140625" style="3"/>
    <col min="14317" max="14317" width="4" style="3" customWidth="1"/>
    <col min="14318" max="14318" width="31.42578125" style="3" customWidth="1"/>
    <col min="14319" max="14319" width="5.7109375" style="3" customWidth="1"/>
    <col min="14320" max="14320" width="8.42578125" style="3" customWidth="1"/>
    <col min="14321" max="14321" width="6.140625" style="3" customWidth="1"/>
    <col min="14322" max="14322" width="6.5703125" style="3" customWidth="1"/>
    <col min="14323" max="14323" width="7.28515625" style="3" customWidth="1"/>
    <col min="14324" max="14324" width="8.28515625" style="3" customWidth="1"/>
    <col min="14325" max="14325" width="7.28515625" style="3" customWidth="1"/>
    <col min="14326" max="14326" width="6.7109375" style="3" customWidth="1"/>
    <col min="14327" max="14327" width="11.140625" style="3" customWidth="1"/>
    <col min="14328" max="14328" width="9.5703125" style="3" customWidth="1"/>
    <col min="14329" max="14330" width="11.140625" style="3" customWidth="1"/>
    <col min="14331" max="14331" width="8.85546875" style="3" customWidth="1"/>
    <col min="14332" max="14572" width="9.140625" style="3"/>
    <col min="14573" max="14573" width="4" style="3" customWidth="1"/>
    <col min="14574" max="14574" width="31.42578125" style="3" customWidth="1"/>
    <col min="14575" max="14575" width="5.7109375" style="3" customWidth="1"/>
    <col min="14576" max="14576" width="8.42578125" style="3" customWidth="1"/>
    <col min="14577" max="14577" width="6.140625" style="3" customWidth="1"/>
    <col min="14578" max="14578" width="6.5703125" style="3" customWidth="1"/>
    <col min="14579" max="14579" width="7.28515625" style="3" customWidth="1"/>
    <col min="14580" max="14580" width="8.28515625" style="3" customWidth="1"/>
    <col min="14581" max="14581" width="7.28515625" style="3" customWidth="1"/>
    <col min="14582" max="14582" width="6.7109375" style="3" customWidth="1"/>
    <col min="14583" max="14583" width="11.140625" style="3" customWidth="1"/>
    <col min="14584" max="14584" width="9.5703125" style="3" customWidth="1"/>
    <col min="14585" max="14586" width="11.140625" style="3" customWidth="1"/>
    <col min="14587" max="14587" width="8.85546875" style="3" customWidth="1"/>
    <col min="14588" max="14828" width="9.140625" style="3"/>
    <col min="14829" max="14829" width="4" style="3" customWidth="1"/>
    <col min="14830" max="14830" width="31.42578125" style="3" customWidth="1"/>
    <col min="14831" max="14831" width="5.7109375" style="3" customWidth="1"/>
    <col min="14832" max="14832" width="8.42578125" style="3" customWidth="1"/>
    <col min="14833" max="14833" width="6.140625" style="3" customWidth="1"/>
    <col min="14834" max="14834" width="6.5703125" style="3" customWidth="1"/>
    <col min="14835" max="14835" width="7.28515625" style="3" customWidth="1"/>
    <col min="14836" max="14836" width="8.28515625" style="3" customWidth="1"/>
    <col min="14837" max="14837" width="7.28515625" style="3" customWidth="1"/>
    <col min="14838" max="14838" width="6.7109375" style="3" customWidth="1"/>
    <col min="14839" max="14839" width="11.140625" style="3" customWidth="1"/>
    <col min="14840" max="14840" width="9.5703125" style="3" customWidth="1"/>
    <col min="14841" max="14842" width="11.140625" style="3" customWidth="1"/>
    <col min="14843" max="14843" width="8.85546875" style="3" customWidth="1"/>
    <col min="14844" max="15084" width="9.140625" style="3"/>
    <col min="15085" max="15085" width="4" style="3" customWidth="1"/>
    <col min="15086" max="15086" width="31.42578125" style="3" customWidth="1"/>
    <col min="15087" max="15087" width="5.7109375" style="3" customWidth="1"/>
    <col min="15088" max="15088" width="8.42578125" style="3" customWidth="1"/>
    <col min="15089" max="15089" width="6.140625" style="3" customWidth="1"/>
    <col min="15090" max="15090" width="6.5703125" style="3" customWidth="1"/>
    <col min="15091" max="15091" width="7.28515625" style="3" customWidth="1"/>
    <col min="15092" max="15092" width="8.28515625" style="3" customWidth="1"/>
    <col min="15093" max="15093" width="7.28515625" style="3" customWidth="1"/>
    <col min="15094" max="15094" width="6.7109375" style="3" customWidth="1"/>
    <col min="15095" max="15095" width="11.140625" style="3" customWidth="1"/>
    <col min="15096" max="15096" width="9.5703125" style="3" customWidth="1"/>
    <col min="15097" max="15098" width="11.140625" style="3" customWidth="1"/>
    <col min="15099" max="15099" width="8.85546875" style="3" customWidth="1"/>
    <col min="15100" max="15340" width="9.140625" style="3"/>
    <col min="15341" max="15341" width="4" style="3" customWidth="1"/>
    <col min="15342" max="15342" width="31.42578125" style="3" customWidth="1"/>
    <col min="15343" max="15343" width="5.7109375" style="3" customWidth="1"/>
    <col min="15344" max="15344" width="8.42578125" style="3" customWidth="1"/>
    <col min="15345" max="15345" width="6.140625" style="3" customWidth="1"/>
    <col min="15346" max="15346" width="6.5703125" style="3" customWidth="1"/>
    <col min="15347" max="15347" width="7.28515625" style="3" customWidth="1"/>
    <col min="15348" max="15348" width="8.28515625" style="3" customWidth="1"/>
    <col min="15349" max="15349" width="7.28515625" style="3" customWidth="1"/>
    <col min="15350" max="15350" width="6.7109375" style="3" customWidth="1"/>
    <col min="15351" max="15351" width="11.140625" style="3" customWidth="1"/>
    <col min="15352" max="15352" width="9.5703125" style="3" customWidth="1"/>
    <col min="15353" max="15354" width="11.140625" style="3" customWidth="1"/>
    <col min="15355" max="15355" width="8.85546875" style="3" customWidth="1"/>
    <col min="15356" max="15596" width="9.140625" style="3"/>
    <col min="15597" max="15597" width="4" style="3" customWidth="1"/>
    <col min="15598" max="15598" width="31.42578125" style="3" customWidth="1"/>
    <col min="15599" max="15599" width="5.7109375" style="3" customWidth="1"/>
    <col min="15600" max="15600" width="8.42578125" style="3" customWidth="1"/>
    <col min="15601" max="15601" width="6.140625" style="3" customWidth="1"/>
    <col min="15602" max="15602" width="6.5703125" style="3" customWidth="1"/>
    <col min="15603" max="15603" width="7.28515625" style="3" customWidth="1"/>
    <col min="15604" max="15604" width="8.28515625" style="3" customWidth="1"/>
    <col min="15605" max="15605" width="7.28515625" style="3" customWidth="1"/>
    <col min="15606" max="15606" width="6.7109375" style="3" customWidth="1"/>
    <col min="15607" max="15607" width="11.140625" style="3" customWidth="1"/>
    <col min="15608" max="15608" width="9.5703125" style="3" customWidth="1"/>
    <col min="15609" max="15610" width="11.140625" style="3" customWidth="1"/>
    <col min="15611" max="15611" width="8.85546875" style="3" customWidth="1"/>
    <col min="15612" max="15852" width="9.140625" style="3"/>
    <col min="15853" max="15853" width="4" style="3" customWidth="1"/>
    <col min="15854" max="15854" width="31.42578125" style="3" customWidth="1"/>
    <col min="15855" max="15855" width="5.7109375" style="3" customWidth="1"/>
    <col min="15856" max="15856" width="8.42578125" style="3" customWidth="1"/>
    <col min="15857" max="15857" width="6.140625" style="3" customWidth="1"/>
    <col min="15858" max="15858" width="6.5703125" style="3" customWidth="1"/>
    <col min="15859" max="15859" width="7.28515625" style="3" customWidth="1"/>
    <col min="15860" max="15860" width="8.28515625" style="3" customWidth="1"/>
    <col min="15861" max="15861" width="7.28515625" style="3" customWidth="1"/>
    <col min="15862" max="15862" width="6.7109375" style="3" customWidth="1"/>
    <col min="15863" max="15863" width="11.140625" style="3" customWidth="1"/>
    <col min="15864" max="15864" width="9.5703125" style="3" customWidth="1"/>
    <col min="15865" max="15866" width="11.140625" style="3" customWidth="1"/>
    <col min="15867" max="15867" width="8.85546875" style="3" customWidth="1"/>
    <col min="15868" max="16108" width="9.140625" style="3"/>
    <col min="16109" max="16109" width="4" style="3" customWidth="1"/>
    <col min="16110" max="16110" width="31.42578125" style="3" customWidth="1"/>
    <col min="16111" max="16111" width="5.7109375" style="3" customWidth="1"/>
    <col min="16112" max="16112" width="8.42578125" style="3" customWidth="1"/>
    <col min="16113" max="16113" width="6.140625" style="3" customWidth="1"/>
    <col min="16114" max="16114" width="6.5703125" style="3" customWidth="1"/>
    <col min="16115" max="16115" width="7.28515625" style="3" customWidth="1"/>
    <col min="16116" max="16116" width="8.28515625" style="3" customWidth="1"/>
    <col min="16117" max="16117" width="7.28515625" style="3" customWidth="1"/>
    <col min="16118" max="16118" width="6.7109375" style="3" customWidth="1"/>
    <col min="16119" max="16119" width="11.140625" style="3" customWidth="1"/>
    <col min="16120" max="16120" width="9.5703125" style="3" customWidth="1"/>
    <col min="16121" max="16122" width="11.140625" style="3" customWidth="1"/>
    <col min="16123" max="16123" width="8.85546875" style="3" customWidth="1"/>
    <col min="16124" max="16384" width="9.140625" style="3"/>
  </cols>
  <sheetData>
    <row r="1" spans="1:236">
      <c r="P1" s="104" t="s">
        <v>44</v>
      </c>
    </row>
    <row r="2" spans="1:236" ht="15.75">
      <c r="C2" s="155" t="s">
        <v>30</v>
      </c>
      <c r="D2" s="105">
        <v>3</v>
      </c>
      <c r="E2" s="5"/>
      <c r="G2" s="5"/>
      <c r="H2" s="5"/>
      <c r="J2" s="7"/>
      <c r="K2" s="7"/>
      <c r="L2" s="7"/>
      <c r="M2" s="7"/>
      <c r="N2" s="7"/>
      <c r="O2" s="7"/>
      <c r="P2" s="7"/>
      <c r="Q2" s="8"/>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row>
    <row r="3" spans="1:236" ht="20.25" thickBot="1">
      <c r="A3" s="37" t="s">
        <v>157</v>
      </c>
      <c r="B3" s="45"/>
      <c r="C3" s="46"/>
      <c r="D3" s="46"/>
      <c r="E3" s="47"/>
      <c r="F3" s="47"/>
      <c r="G3" s="47"/>
      <c r="H3" s="47"/>
      <c r="I3" s="47"/>
      <c r="J3" s="47"/>
      <c r="K3" s="47"/>
      <c r="L3" s="47"/>
      <c r="M3" s="47"/>
      <c r="N3" s="47"/>
      <c r="O3" s="47"/>
      <c r="P3" s="37"/>
      <c r="Q3" s="8"/>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36" ht="31.5" customHeight="1">
      <c r="A4" s="48" t="s">
        <v>45</v>
      </c>
      <c r="B4" s="49"/>
      <c r="C4" s="50"/>
      <c r="D4" s="51"/>
      <c r="E4" s="48"/>
      <c r="F4" s="48"/>
      <c r="G4" s="48"/>
      <c r="H4" s="48"/>
      <c r="I4" s="48"/>
      <c r="J4" s="48"/>
      <c r="K4" s="48"/>
      <c r="L4" s="48"/>
      <c r="M4" s="48"/>
      <c r="N4" s="48"/>
      <c r="O4" s="48"/>
      <c r="P4" s="41"/>
      <c r="Q4" s="10"/>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236" ht="31.5" customHeight="1">
      <c r="A5" s="107" t="str">
        <f>Kopsav.!A7:I7</f>
        <v>Objekta nosaukums: Brīvdabas sporta un aktīvās atpūtas centrs Zirgu salā, Liepājā, 2.kārta</v>
      </c>
      <c r="B5" s="85"/>
      <c r="C5" s="86"/>
      <c r="D5" s="87"/>
      <c r="E5" s="84"/>
      <c r="F5" s="84"/>
      <c r="G5" s="84"/>
      <c r="H5" s="84"/>
      <c r="I5" s="84"/>
      <c r="J5" s="84"/>
      <c r="K5" s="84"/>
      <c r="L5" s="84"/>
      <c r="M5" s="84"/>
      <c r="N5" s="84"/>
      <c r="O5" s="84"/>
      <c r="P5" s="41"/>
      <c r="Q5" s="10"/>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row>
    <row r="6" spans="1:236" ht="20.25" customHeight="1">
      <c r="A6" s="198" t="str">
        <f>KOPTĀME!A12</f>
        <v>Būves nosaukums: Brīvdabas sporta un aktīvās atpūtas centrs Zirgu salā, Liepājā, 2.kārta</v>
      </c>
      <c r="B6" s="198"/>
      <c r="C6" s="198"/>
      <c r="D6" s="198"/>
      <c r="E6" s="198"/>
      <c r="F6" s="198"/>
      <c r="G6" s="198"/>
      <c r="H6" s="198"/>
      <c r="I6" s="198"/>
      <c r="J6" s="198"/>
      <c r="K6" s="198"/>
      <c r="L6" s="198"/>
      <c r="M6" s="198"/>
      <c r="N6" s="198"/>
      <c r="O6" s="198"/>
      <c r="P6" s="198"/>
      <c r="Q6" s="10"/>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row>
    <row r="7" spans="1:236" ht="19.5" customHeight="1">
      <c r="A7" s="55" t="str">
        <f>KOPTĀME!A13</f>
        <v>Objekta adrese:  Zirgu sala 2 (kad.apz. 1700 025 0001); Zirgu sala (kad.apz. 1700 025 0002); Ezermalas iela (kad.apz. 1700 022 0137)</v>
      </c>
      <c r="B7" s="56"/>
      <c r="C7" s="52"/>
      <c r="D7" s="52"/>
      <c r="E7" s="42"/>
      <c r="F7" s="42"/>
      <c r="G7" s="42"/>
      <c r="H7" s="42"/>
      <c r="I7" s="42"/>
      <c r="J7" s="42"/>
      <c r="K7" s="42"/>
      <c r="L7" s="42"/>
      <c r="M7" s="42"/>
      <c r="N7" s="42"/>
      <c r="O7" s="42"/>
      <c r="P7" s="42"/>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row>
    <row r="8" spans="1:236" ht="22.5" customHeight="1">
      <c r="A8" s="55" t="str">
        <f>KOPTĀME!A14</f>
        <v>Pasūtījuma Nr. LPP2018/165</v>
      </c>
      <c r="B8" s="56"/>
      <c r="C8" s="53"/>
      <c r="D8" s="54"/>
      <c r="E8" s="43"/>
      <c r="F8" s="43"/>
      <c r="G8" s="43"/>
      <c r="H8" s="43"/>
      <c r="I8" s="43"/>
      <c r="J8" s="43"/>
      <c r="K8" s="43"/>
      <c r="L8" s="43"/>
      <c r="M8" s="43"/>
      <c r="N8" s="43"/>
      <c r="O8" s="43"/>
      <c r="P8" s="43"/>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row>
    <row r="9" spans="1:236" ht="15" customHeight="1">
      <c r="A9" s="55"/>
      <c r="B9" s="56"/>
      <c r="C9" s="53"/>
      <c r="D9" s="54"/>
      <c r="E9" s="43"/>
      <c r="F9" s="43"/>
      <c r="G9" s="43"/>
      <c r="H9" s="43"/>
      <c r="I9" s="43"/>
      <c r="J9" s="43"/>
      <c r="K9" s="43"/>
      <c r="L9" s="43"/>
      <c r="M9" s="43"/>
      <c r="N9" s="43"/>
      <c r="O9" s="43"/>
      <c r="P9" s="4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row>
    <row r="10" spans="1:236" ht="15.75">
      <c r="A10" s="114" t="s">
        <v>66</v>
      </c>
      <c r="B10" s="57"/>
      <c r="C10" s="38"/>
      <c r="D10" s="38"/>
      <c r="E10" s="44"/>
      <c r="F10" s="44"/>
      <c r="G10" s="44"/>
      <c r="H10" s="44"/>
      <c r="I10" s="44"/>
      <c r="J10" s="44"/>
      <c r="K10" s="44"/>
      <c r="L10" s="44"/>
      <c r="M10" s="44"/>
      <c r="N10" s="44"/>
      <c r="O10" s="44"/>
      <c r="P10" s="44"/>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row>
    <row r="11" spans="1:236" ht="14.25" thickBot="1">
      <c r="A11" s="39"/>
      <c r="B11" s="39"/>
      <c r="C11" s="15"/>
      <c r="D11" s="16"/>
      <c r="E11" s="17"/>
      <c r="F11" s="18"/>
      <c r="G11" s="18"/>
      <c r="H11" s="18"/>
      <c r="I11" s="18"/>
      <c r="J11" s="18"/>
      <c r="K11" s="39"/>
      <c r="M11" s="19" t="s">
        <v>34</v>
      </c>
      <c r="N11" s="251">
        <f>P66</f>
        <v>0</v>
      </c>
      <c r="O11" s="252"/>
      <c r="P11" s="106" t="s">
        <v>46</v>
      </c>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row>
    <row r="12" spans="1:236" ht="14.25" customHeight="1">
      <c r="A12" s="39"/>
      <c r="B12" s="39"/>
      <c r="C12" s="15"/>
      <c r="D12" s="16"/>
      <c r="E12" s="17"/>
      <c r="F12" s="18"/>
      <c r="G12" s="18"/>
      <c r="H12" s="18"/>
      <c r="I12" s="18"/>
      <c r="J12" s="18"/>
      <c r="K12" s="39"/>
      <c r="M12" s="110" t="s">
        <v>9</v>
      </c>
      <c r="N12" s="253">
        <f>KOPTĀME!B29</f>
        <v>0</v>
      </c>
      <c r="O12" s="253"/>
      <c r="P12" s="14"/>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row>
    <row r="13" spans="1:236" ht="15">
      <c r="A13" s="39"/>
      <c r="B13" s="39"/>
      <c r="C13" s="15"/>
      <c r="D13" s="16"/>
      <c r="E13" s="17"/>
      <c r="F13" s="18"/>
      <c r="G13" s="18"/>
      <c r="H13" s="18"/>
      <c r="I13" s="18"/>
      <c r="J13" s="18"/>
      <c r="K13" s="39"/>
      <c r="L13" s="39"/>
      <c r="M13" s="39"/>
      <c r="N13" s="39"/>
      <c r="O13" s="20"/>
      <c r="P13" s="14"/>
      <c r="Q13" s="10"/>
      <c r="R13" s="11"/>
      <c r="S13" s="11"/>
      <c r="T13" s="81" t="s">
        <v>31</v>
      </c>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row>
    <row r="14" spans="1:236" ht="12.75" customHeight="1">
      <c r="A14" s="254" t="s">
        <v>10</v>
      </c>
      <c r="B14" s="254" t="s">
        <v>13</v>
      </c>
      <c r="C14" s="263" t="s">
        <v>47</v>
      </c>
      <c r="D14" s="256" t="s">
        <v>15</v>
      </c>
      <c r="E14" s="258" t="s">
        <v>16</v>
      </c>
      <c r="F14" s="260" t="s">
        <v>17</v>
      </c>
      <c r="G14" s="261"/>
      <c r="H14" s="261"/>
      <c r="I14" s="261"/>
      <c r="J14" s="261"/>
      <c r="K14" s="261"/>
      <c r="L14" s="262" t="s">
        <v>18</v>
      </c>
      <c r="M14" s="262"/>
      <c r="N14" s="262"/>
      <c r="O14" s="262"/>
      <c r="P14" s="262"/>
      <c r="Q14" s="10"/>
      <c r="R14" s="11"/>
      <c r="S14" s="11"/>
      <c r="T14" s="254" t="s">
        <v>10</v>
      </c>
      <c r="U14" s="254" t="s">
        <v>13</v>
      </c>
      <c r="V14" s="263" t="s">
        <v>14</v>
      </c>
      <c r="W14" s="254" t="s">
        <v>15</v>
      </c>
      <c r="X14" s="247" t="s">
        <v>16</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row>
    <row r="15" spans="1:236" ht="54" customHeight="1">
      <c r="A15" s="255"/>
      <c r="B15" s="255"/>
      <c r="C15" s="264"/>
      <c r="D15" s="257"/>
      <c r="E15" s="259"/>
      <c r="F15" s="108" t="s">
        <v>48</v>
      </c>
      <c r="G15" s="108" t="s">
        <v>54</v>
      </c>
      <c r="H15" s="108" t="s">
        <v>37</v>
      </c>
      <c r="I15" s="108" t="s">
        <v>35</v>
      </c>
      <c r="J15" s="108" t="s">
        <v>36</v>
      </c>
      <c r="K15" s="109" t="s">
        <v>49</v>
      </c>
      <c r="L15" s="109" t="s">
        <v>50</v>
      </c>
      <c r="M15" s="109" t="s">
        <v>37</v>
      </c>
      <c r="N15" s="109" t="s">
        <v>35</v>
      </c>
      <c r="O15" s="109" t="s">
        <v>36</v>
      </c>
      <c r="P15" s="109" t="s">
        <v>51</v>
      </c>
      <c r="Q15" s="21"/>
      <c r="R15" s="22"/>
      <c r="S15" s="22"/>
      <c r="T15" s="255"/>
      <c r="U15" s="255"/>
      <c r="V15" s="264"/>
      <c r="W15" s="255"/>
      <c r="X15" s="248"/>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row>
    <row r="16" spans="1:236">
      <c r="A16" s="169"/>
      <c r="B16" s="170"/>
      <c r="C16" s="161" t="s">
        <v>158</v>
      </c>
      <c r="D16" s="162"/>
      <c r="E16" s="175"/>
      <c r="F16" s="163"/>
      <c r="G16" s="163"/>
      <c r="H16" s="163"/>
      <c r="I16" s="163"/>
      <c r="J16" s="163"/>
      <c r="K16" s="163"/>
      <c r="L16" s="163"/>
      <c r="M16" s="163"/>
      <c r="N16" s="163"/>
      <c r="O16" s="163"/>
      <c r="P16" s="163"/>
      <c r="T16" s="144">
        <f t="shared" ref="T16:X31" si="0">A16</f>
        <v>0</v>
      </c>
      <c r="U16" s="144">
        <f t="shared" si="0"/>
        <v>0</v>
      </c>
      <c r="V16" s="156" t="str">
        <f t="shared" si="0"/>
        <v>Iekšējā apvienotā aukstā ūdensapgāde (U1)</v>
      </c>
      <c r="W16" s="144">
        <f t="shared" si="0"/>
        <v>0</v>
      </c>
      <c r="X16" s="166">
        <f t="shared" si="0"/>
        <v>0</v>
      </c>
    </row>
    <row r="17" spans="1:24" ht="38.25">
      <c r="A17" s="173" t="s">
        <v>153</v>
      </c>
      <c r="B17" s="166"/>
      <c r="C17" s="152" t="s">
        <v>159</v>
      </c>
      <c r="D17" s="111" t="s">
        <v>57</v>
      </c>
      <c r="E17" s="157">
        <v>6.38</v>
      </c>
      <c r="F17" s="23"/>
      <c r="G17" s="23"/>
      <c r="H17" s="23">
        <f t="shared" ref="H17:H44" si="1">ROUND(F17*G17,2)</f>
        <v>0</v>
      </c>
      <c r="I17" s="23"/>
      <c r="J17" s="23"/>
      <c r="K17" s="24">
        <f t="shared" ref="K17:K44" si="2">H17+I17+J17</f>
        <v>0</v>
      </c>
      <c r="L17" s="24">
        <f t="shared" ref="L17:L44" si="3">ROUND(E17*F17,2)</f>
        <v>0</v>
      </c>
      <c r="M17" s="24">
        <f t="shared" ref="M17:M44" si="4">ROUND(E17*H17,2)</f>
        <v>0</v>
      </c>
      <c r="N17" s="24">
        <f t="shared" ref="N17:N44" si="5">ROUND(E17*I17,2)</f>
        <v>0</v>
      </c>
      <c r="O17" s="24">
        <f t="shared" ref="O17:O44" si="6">ROUND(E17*J17,2)</f>
        <v>0</v>
      </c>
      <c r="P17" s="24">
        <f t="shared" ref="P17:P44" si="7">M17+N17+O17</f>
        <v>0</v>
      </c>
      <c r="T17" s="144" t="str">
        <f t="shared" si="0"/>
        <v>1</v>
      </c>
      <c r="U17" s="144">
        <f t="shared" si="0"/>
        <v>0</v>
      </c>
      <c r="V17" s="156" t="str">
        <f t="shared" si="0"/>
        <v>Plastmasas iekšējā ūdensvada caurule De 25, tai skaitā montāža un visi nepieciešami materiāli</v>
      </c>
      <c r="W17" s="144" t="str">
        <f t="shared" si="0"/>
        <v>m</v>
      </c>
      <c r="X17" s="166">
        <f t="shared" si="0"/>
        <v>6.38</v>
      </c>
    </row>
    <row r="18" spans="1:24" ht="38.25">
      <c r="A18" s="173">
        <v>2</v>
      </c>
      <c r="B18" s="166"/>
      <c r="C18" s="151" t="s">
        <v>160</v>
      </c>
      <c r="D18" s="111" t="s">
        <v>57</v>
      </c>
      <c r="E18" s="157">
        <v>7.48</v>
      </c>
      <c r="F18" s="23"/>
      <c r="G18" s="23"/>
      <c r="H18" s="23">
        <f t="shared" si="1"/>
        <v>0</v>
      </c>
      <c r="I18" s="23"/>
      <c r="J18" s="23"/>
      <c r="K18" s="24">
        <f t="shared" si="2"/>
        <v>0</v>
      </c>
      <c r="L18" s="24">
        <f t="shared" si="3"/>
        <v>0</v>
      </c>
      <c r="M18" s="24">
        <f t="shared" si="4"/>
        <v>0</v>
      </c>
      <c r="N18" s="24">
        <f t="shared" si="5"/>
        <v>0</v>
      </c>
      <c r="O18" s="24">
        <f t="shared" si="6"/>
        <v>0</v>
      </c>
      <c r="P18" s="24">
        <f t="shared" si="7"/>
        <v>0</v>
      </c>
      <c r="T18" s="144">
        <f t="shared" si="0"/>
        <v>2</v>
      </c>
      <c r="U18" s="144">
        <f t="shared" si="0"/>
        <v>0</v>
      </c>
      <c r="V18" s="156" t="str">
        <f t="shared" si="0"/>
        <v>Plastmasas iekšējā ūdensvada caurule De 20, tai skaitā montāža un visi nepieciešami materiāli</v>
      </c>
      <c r="W18" s="144" t="str">
        <f t="shared" si="0"/>
        <v>m</v>
      </c>
      <c r="X18" s="166">
        <f t="shared" si="0"/>
        <v>7.48</v>
      </c>
    </row>
    <row r="19" spans="1:24" ht="38.25">
      <c r="A19" s="173">
        <v>3</v>
      </c>
      <c r="B19" s="166"/>
      <c r="C19" s="152" t="s">
        <v>161</v>
      </c>
      <c r="D19" s="111" t="s">
        <v>57</v>
      </c>
      <c r="E19" s="157">
        <v>3.9</v>
      </c>
      <c r="F19" s="23"/>
      <c r="G19" s="23"/>
      <c r="H19" s="23">
        <f t="shared" si="1"/>
        <v>0</v>
      </c>
      <c r="I19" s="23"/>
      <c r="J19" s="23"/>
      <c r="K19" s="24">
        <f t="shared" si="2"/>
        <v>0</v>
      </c>
      <c r="L19" s="24">
        <f t="shared" si="3"/>
        <v>0</v>
      </c>
      <c r="M19" s="24">
        <f t="shared" si="4"/>
        <v>0</v>
      </c>
      <c r="N19" s="24">
        <f t="shared" si="5"/>
        <v>0</v>
      </c>
      <c r="O19" s="24">
        <f t="shared" si="6"/>
        <v>0</v>
      </c>
      <c r="P19" s="24">
        <f t="shared" si="7"/>
        <v>0</v>
      </c>
      <c r="T19" s="144">
        <f t="shared" si="0"/>
        <v>3</v>
      </c>
      <c r="U19" s="144">
        <f t="shared" si="0"/>
        <v>0</v>
      </c>
      <c r="V19" s="156" t="str">
        <f t="shared" si="0"/>
        <v>Plastmasas iekšējā ūdensvada caurule De 15, tai skaitā montāža un visi nepieciešami materiāli</v>
      </c>
      <c r="W19" s="144" t="str">
        <f t="shared" si="0"/>
        <v>m</v>
      </c>
      <c r="X19" s="166">
        <f t="shared" si="0"/>
        <v>3.9</v>
      </c>
    </row>
    <row r="20" spans="1:24" ht="51">
      <c r="A20" s="173" t="s">
        <v>201</v>
      </c>
      <c r="B20" s="166"/>
      <c r="C20" s="151" t="s">
        <v>162</v>
      </c>
      <c r="D20" s="111" t="s">
        <v>57</v>
      </c>
      <c r="E20" s="157">
        <v>6.38</v>
      </c>
      <c r="F20" s="23"/>
      <c r="G20" s="23"/>
      <c r="H20" s="23">
        <f t="shared" si="1"/>
        <v>0</v>
      </c>
      <c r="I20" s="23"/>
      <c r="J20" s="23"/>
      <c r="K20" s="24">
        <f t="shared" si="2"/>
        <v>0</v>
      </c>
      <c r="L20" s="24">
        <f t="shared" si="3"/>
        <v>0</v>
      </c>
      <c r="M20" s="24">
        <f t="shared" si="4"/>
        <v>0</v>
      </c>
      <c r="N20" s="24">
        <f t="shared" si="5"/>
        <v>0</v>
      </c>
      <c r="O20" s="24">
        <f t="shared" si="6"/>
        <v>0</v>
      </c>
      <c r="P20" s="24">
        <f t="shared" si="7"/>
        <v>0</v>
      </c>
      <c r="T20" s="144" t="str">
        <f t="shared" si="0"/>
        <v>4</v>
      </c>
      <c r="U20" s="144">
        <f t="shared" si="0"/>
        <v>0</v>
      </c>
      <c r="V20" s="156" t="str">
        <f t="shared" si="0"/>
        <v>Kondensāta un siltumizolācija cauruļvadam  De25 (minerālvates cauruļvadu izolācijas čaula ar folijas pārklājumu) B 40 mm, tai skaitā montāža un visi nepieciešami materiāli</v>
      </c>
      <c r="W20" s="144" t="str">
        <f t="shared" si="0"/>
        <v>m</v>
      </c>
      <c r="X20" s="166">
        <f t="shared" si="0"/>
        <v>6.38</v>
      </c>
    </row>
    <row r="21" spans="1:24" ht="51">
      <c r="A21" s="173" t="s">
        <v>202</v>
      </c>
      <c r="B21" s="166"/>
      <c r="C21" s="151" t="s">
        <v>163</v>
      </c>
      <c r="D21" s="111" t="s">
        <v>57</v>
      </c>
      <c r="E21" s="157">
        <v>7.48</v>
      </c>
      <c r="F21" s="23"/>
      <c r="G21" s="23"/>
      <c r="H21" s="23">
        <f t="shared" si="1"/>
        <v>0</v>
      </c>
      <c r="I21" s="23"/>
      <c r="J21" s="23"/>
      <c r="K21" s="24">
        <f t="shared" si="2"/>
        <v>0</v>
      </c>
      <c r="L21" s="24">
        <f t="shared" si="3"/>
        <v>0</v>
      </c>
      <c r="M21" s="24">
        <f t="shared" si="4"/>
        <v>0</v>
      </c>
      <c r="N21" s="24">
        <f t="shared" si="5"/>
        <v>0</v>
      </c>
      <c r="O21" s="24">
        <f t="shared" si="6"/>
        <v>0</v>
      </c>
      <c r="P21" s="24">
        <f t="shared" si="7"/>
        <v>0</v>
      </c>
      <c r="T21" s="144" t="str">
        <f t="shared" si="0"/>
        <v>5</v>
      </c>
      <c r="U21" s="144">
        <f t="shared" si="0"/>
        <v>0</v>
      </c>
      <c r="V21" s="156" t="str">
        <f t="shared" si="0"/>
        <v>Kondensāta un siltumizolācija cauruļvadam  De20 (minerālvates cauruļvadu izolācijas čaula ar folijas pārklājumu) B 40 mm, tai skaitā montāža un visi nepieciešami materiāli</v>
      </c>
      <c r="W21" s="144" t="str">
        <f t="shared" si="0"/>
        <v>m</v>
      </c>
      <c r="X21" s="166">
        <f t="shared" si="0"/>
        <v>7.48</v>
      </c>
    </row>
    <row r="22" spans="1:24" ht="25.5">
      <c r="A22" s="173" t="s">
        <v>154</v>
      </c>
      <c r="B22" s="166"/>
      <c r="C22" s="151" t="s">
        <v>164</v>
      </c>
      <c r="D22" s="111" t="s">
        <v>69</v>
      </c>
      <c r="E22" s="157">
        <v>1</v>
      </c>
      <c r="F22" s="23"/>
      <c r="G22" s="23"/>
      <c r="H22" s="23">
        <f t="shared" si="1"/>
        <v>0</v>
      </c>
      <c r="I22" s="23"/>
      <c r="J22" s="23"/>
      <c r="K22" s="24">
        <f t="shared" si="2"/>
        <v>0</v>
      </c>
      <c r="L22" s="24">
        <f t="shared" si="3"/>
        <v>0</v>
      </c>
      <c r="M22" s="24">
        <f t="shared" si="4"/>
        <v>0</v>
      </c>
      <c r="N22" s="24">
        <f t="shared" si="5"/>
        <v>0</v>
      </c>
      <c r="O22" s="24">
        <f t="shared" si="6"/>
        <v>0</v>
      </c>
      <c r="P22" s="24">
        <f t="shared" si="7"/>
        <v>0</v>
      </c>
      <c r="T22" s="144" t="str">
        <f t="shared" si="0"/>
        <v>6</v>
      </c>
      <c r="U22" s="144">
        <f t="shared" si="0"/>
        <v>0</v>
      </c>
      <c r="V22" s="156" t="str">
        <f t="shared" si="0"/>
        <v>Aizbīdnis diam.25, tai skaitā montāža un visi nepieciešami materiāli</v>
      </c>
      <c r="W22" s="144" t="str">
        <f t="shared" si="0"/>
        <v>kpl</v>
      </c>
      <c r="X22" s="166">
        <f t="shared" si="0"/>
        <v>1</v>
      </c>
    </row>
    <row r="23" spans="1:24" ht="25.5">
      <c r="A23" s="173">
        <v>7</v>
      </c>
      <c r="B23" s="166"/>
      <c r="C23" s="152" t="s">
        <v>165</v>
      </c>
      <c r="D23" s="111" t="s">
        <v>69</v>
      </c>
      <c r="E23" s="157">
        <v>2</v>
      </c>
      <c r="F23" s="23"/>
      <c r="G23" s="23"/>
      <c r="H23" s="23">
        <f t="shared" si="1"/>
        <v>0</v>
      </c>
      <c r="I23" s="23"/>
      <c r="J23" s="23"/>
      <c r="K23" s="24">
        <f t="shared" si="2"/>
        <v>0</v>
      </c>
      <c r="L23" s="24">
        <f t="shared" si="3"/>
        <v>0</v>
      </c>
      <c r="M23" s="24">
        <f t="shared" si="4"/>
        <v>0</v>
      </c>
      <c r="N23" s="24">
        <f t="shared" si="5"/>
        <v>0</v>
      </c>
      <c r="O23" s="24">
        <f t="shared" si="6"/>
        <v>0</v>
      </c>
      <c r="P23" s="24">
        <f t="shared" si="7"/>
        <v>0</v>
      </c>
      <c r="T23" s="144">
        <f t="shared" si="0"/>
        <v>7</v>
      </c>
      <c r="U23" s="144">
        <f t="shared" si="0"/>
        <v>0</v>
      </c>
      <c r="V23" s="156" t="str">
        <f t="shared" si="0"/>
        <v>Aizbīdnis diam.20, tai skaitā montāža un visi nepieciešami materiāli</v>
      </c>
      <c r="W23" s="144" t="str">
        <f t="shared" si="0"/>
        <v>kpl</v>
      </c>
      <c r="X23" s="166">
        <f t="shared" si="0"/>
        <v>2</v>
      </c>
    </row>
    <row r="24" spans="1:24" ht="25.5">
      <c r="A24" s="173">
        <v>8</v>
      </c>
      <c r="B24" s="165"/>
      <c r="C24" s="151" t="s">
        <v>166</v>
      </c>
      <c r="D24" s="111" t="s">
        <v>69</v>
      </c>
      <c r="E24" s="157">
        <v>1</v>
      </c>
      <c r="F24" s="23"/>
      <c r="G24" s="23"/>
      <c r="H24" s="23">
        <f t="shared" si="1"/>
        <v>0</v>
      </c>
      <c r="I24" s="23"/>
      <c r="J24" s="23"/>
      <c r="K24" s="24">
        <f t="shared" si="2"/>
        <v>0</v>
      </c>
      <c r="L24" s="24">
        <f t="shared" si="3"/>
        <v>0</v>
      </c>
      <c r="M24" s="24">
        <f t="shared" si="4"/>
        <v>0</v>
      </c>
      <c r="N24" s="24">
        <f t="shared" si="5"/>
        <v>0</v>
      </c>
      <c r="O24" s="24">
        <f t="shared" si="6"/>
        <v>0</v>
      </c>
      <c r="P24" s="24">
        <f t="shared" si="7"/>
        <v>0</v>
      </c>
      <c r="T24" s="144">
        <f t="shared" si="0"/>
        <v>8</v>
      </c>
      <c r="U24" s="144">
        <f t="shared" si="0"/>
        <v>0</v>
      </c>
      <c r="V24" s="156" t="str">
        <f t="shared" si="0"/>
        <v>Laistīšanas krāns De20, siltinātā nišā, tai skaitā montāža un visi nepieciešami materiāli</v>
      </c>
      <c r="W24" s="144" t="str">
        <f t="shared" si="0"/>
        <v>kpl</v>
      </c>
      <c r="X24" s="166">
        <f t="shared" si="0"/>
        <v>1</v>
      </c>
    </row>
    <row r="25" spans="1:24" ht="25.5">
      <c r="A25" s="173">
        <v>9</v>
      </c>
      <c r="B25" s="165"/>
      <c r="C25" s="151" t="s">
        <v>167</v>
      </c>
      <c r="D25" s="111" t="s">
        <v>69</v>
      </c>
      <c r="E25" s="157">
        <v>2</v>
      </c>
      <c r="F25" s="23"/>
      <c r="G25" s="23"/>
      <c r="H25" s="23">
        <f t="shared" si="1"/>
        <v>0</v>
      </c>
      <c r="I25" s="23"/>
      <c r="J25" s="23"/>
      <c r="K25" s="24">
        <f t="shared" si="2"/>
        <v>0</v>
      </c>
      <c r="L25" s="24">
        <f t="shared" si="3"/>
        <v>0</v>
      </c>
      <c r="M25" s="24">
        <f t="shared" si="4"/>
        <v>0</v>
      </c>
      <c r="N25" s="24">
        <f t="shared" si="5"/>
        <v>0</v>
      </c>
      <c r="O25" s="24">
        <f t="shared" si="6"/>
        <v>0</v>
      </c>
      <c r="P25" s="24">
        <f t="shared" si="7"/>
        <v>0</v>
      </c>
      <c r="T25" s="144">
        <f t="shared" si="0"/>
        <v>9</v>
      </c>
      <c r="U25" s="144">
        <f t="shared" si="0"/>
        <v>0</v>
      </c>
      <c r="V25" s="156" t="str">
        <f t="shared" si="0"/>
        <v>Šķērsojuma mezgls (aizsargčaula, manžete), tai skaitā montāža un visi nepieciešami materiāli</v>
      </c>
      <c r="W25" s="144" t="str">
        <f t="shared" si="0"/>
        <v>kpl</v>
      </c>
      <c r="X25" s="166">
        <f t="shared" si="0"/>
        <v>2</v>
      </c>
    </row>
    <row r="26" spans="1:24">
      <c r="A26" s="173">
        <v>10</v>
      </c>
      <c r="B26" s="165"/>
      <c r="C26" s="151" t="s">
        <v>168</v>
      </c>
      <c r="D26" s="111" t="s">
        <v>69</v>
      </c>
      <c r="E26" s="157">
        <v>1</v>
      </c>
      <c r="F26" s="23"/>
      <c r="G26" s="23"/>
      <c r="H26" s="23">
        <f t="shared" si="1"/>
        <v>0</v>
      </c>
      <c r="I26" s="23"/>
      <c r="J26" s="23"/>
      <c r="K26" s="24">
        <f t="shared" si="2"/>
        <v>0</v>
      </c>
      <c r="L26" s="24">
        <f t="shared" si="3"/>
        <v>0</v>
      </c>
      <c r="M26" s="24">
        <f t="shared" si="4"/>
        <v>0</v>
      </c>
      <c r="N26" s="24">
        <f t="shared" si="5"/>
        <v>0</v>
      </c>
      <c r="O26" s="24">
        <f t="shared" si="6"/>
        <v>0</v>
      </c>
      <c r="P26" s="24">
        <f t="shared" si="7"/>
        <v>0</v>
      </c>
      <c r="T26" s="144">
        <f t="shared" si="0"/>
        <v>10</v>
      </c>
      <c r="U26" s="144">
        <f t="shared" si="0"/>
        <v>0</v>
      </c>
      <c r="V26" s="156" t="str">
        <f t="shared" si="0"/>
        <v>Pieslēgums pie plūsmas sildītāja</v>
      </c>
      <c r="W26" s="144" t="str">
        <f t="shared" si="0"/>
        <v>kpl</v>
      </c>
      <c r="X26" s="166">
        <f t="shared" si="0"/>
        <v>1</v>
      </c>
    </row>
    <row r="27" spans="1:24">
      <c r="A27" s="173">
        <v>11</v>
      </c>
      <c r="B27" s="166"/>
      <c r="C27" s="152" t="s">
        <v>169</v>
      </c>
      <c r="D27" s="111" t="s">
        <v>69</v>
      </c>
      <c r="E27" s="157">
        <v>1</v>
      </c>
      <c r="F27" s="23"/>
      <c r="G27" s="23"/>
      <c r="H27" s="23">
        <f t="shared" si="1"/>
        <v>0</v>
      </c>
      <c r="I27" s="23"/>
      <c r="J27" s="23"/>
      <c r="K27" s="24">
        <f t="shared" si="2"/>
        <v>0</v>
      </c>
      <c r="L27" s="24">
        <f t="shared" si="3"/>
        <v>0</v>
      </c>
      <c r="M27" s="24">
        <f t="shared" si="4"/>
        <v>0</v>
      </c>
      <c r="N27" s="24">
        <f t="shared" si="5"/>
        <v>0</v>
      </c>
      <c r="O27" s="24">
        <f t="shared" si="6"/>
        <v>0</v>
      </c>
      <c r="P27" s="24">
        <f t="shared" si="7"/>
        <v>0</v>
      </c>
      <c r="T27" s="144">
        <f t="shared" si="0"/>
        <v>11</v>
      </c>
      <c r="U27" s="144">
        <f t="shared" si="0"/>
        <v>0</v>
      </c>
      <c r="V27" s="156" t="str">
        <f t="shared" si="0"/>
        <v>Kompensācijas elements</v>
      </c>
      <c r="W27" s="144" t="str">
        <f t="shared" si="0"/>
        <v>kpl</v>
      </c>
      <c r="X27" s="166">
        <f t="shared" si="0"/>
        <v>1</v>
      </c>
    </row>
    <row r="28" spans="1:24">
      <c r="A28" s="173">
        <v>12</v>
      </c>
      <c r="B28" s="165"/>
      <c r="C28" s="151" t="s">
        <v>170</v>
      </c>
      <c r="D28" s="111" t="s">
        <v>69</v>
      </c>
      <c r="E28" s="157">
        <v>1</v>
      </c>
      <c r="F28" s="23"/>
      <c r="G28" s="23"/>
      <c r="H28" s="23">
        <f t="shared" si="1"/>
        <v>0</v>
      </c>
      <c r="I28" s="23"/>
      <c r="J28" s="23"/>
      <c r="K28" s="24">
        <f t="shared" si="2"/>
        <v>0</v>
      </c>
      <c r="L28" s="24">
        <f t="shared" si="3"/>
        <v>0</v>
      </c>
      <c r="M28" s="24">
        <f t="shared" si="4"/>
        <v>0</v>
      </c>
      <c r="N28" s="24">
        <f t="shared" si="5"/>
        <v>0</v>
      </c>
      <c r="O28" s="24">
        <f t="shared" si="6"/>
        <v>0</v>
      </c>
      <c r="P28" s="24">
        <f t="shared" si="7"/>
        <v>0</v>
      </c>
      <c r="T28" s="144">
        <f t="shared" si="0"/>
        <v>12</v>
      </c>
      <c r="U28" s="144">
        <f t="shared" si="0"/>
        <v>0</v>
      </c>
      <c r="V28" s="156" t="str">
        <f t="shared" si="0"/>
        <v>Cauruļvada stiprinājumi</v>
      </c>
      <c r="W28" s="144" t="str">
        <f t="shared" si="0"/>
        <v>kpl</v>
      </c>
      <c r="X28" s="166">
        <f t="shared" si="0"/>
        <v>1</v>
      </c>
    </row>
    <row r="29" spans="1:24" ht="25.5">
      <c r="A29" s="173">
        <v>13</v>
      </c>
      <c r="B29" s="166"/>
      <c r="C29" s="152" t="s">
        <v>171</v>
      </c>
      <c r="D29" s="111" t="s">
        <v>69</v>
      </c>
      <c r="E29" s="157">
        <v>1</v>
      </c>
      <c r="F29" s="23"/>
      <c r="G29" s="23"/>
      <c r="H29" s="23">
        <f t="shared" si="1"/>
        <v>0</v>
      </c>
      <c r="I29" s="23"/>
      <c r="J29" s="23"/>
      <c r="K29" s="24">
        <f t="shared" si="2"/>
        <v>0</v>
      </c>
      <c r="L29" s="24">
        <f t="shared" si="3"/>
        <v>0</v>
      </c>
      <c r="M29" s="24">
        <f t="shared" si="4"/>
        <v>0</v>
      </c>
      <c r="N29" s="24">
        <f t="shared" si="5"/>
        <v>0</v>
      </c>
      <c r="O29" s="24">
        <f t="shared" si="6"/>
        <v>0</v>
      </c>
      <c r="P29" s="24">
        <f t="shared" si="7"/>
        <v>0</v>
      </c>
      <c r="T29" s="144">
        <f t="shared" si="0"/>
        <v>13</v>
      </c>
      <c r="U29" s="144">
        <f t="shared" si="0"/>
        <v>0</v>
      </c>
      <c r="V29" s="156" t="str">
        <f t="shared" si="0"/>
        <v>Savienojumi, pagriezieni, škērsojumi, pārejas, sastiprinājumi u.c. Montāžas elementi</v>
      </c>
      <c r="W29" s="144" t="str">
        <f t="shared" si="0"/>
        <v>kpl</v>
      </c>
      <c r="X29" s="166">
        <f t="shared" si="0"/>
        <v>1</v>
      </c>
    </row>
    <row r="30" spans="1:24" ht="25.5">
      <c r="A30" s="173">
        <v>14</v>
      </c>
      <c r="B30" s="165"/>
      <c r="C30" s="151" t="s">
        <v>172</v>
      </c>
      <c r="D30" s="111" t="s">
        <v>69</v>
      </c>
      <c r="E30" s="157">
        <v>1</v>
      </c>
      <c r="F30" s="23"/>
      <c r="G30" s="23"/>
      <c r="H30" s="23">
        <f t="shared" si="1"/>
        <v>0</v>
      </c>
      <c r="I30" s="23"/>
      <c r="J30" s="23"/>
      <c r="K30" s="24">
        <f t="shared" si="2"/>
        <v>0</v>
      </c>
      <c r="L30" s="24">
        <f t="shared" si="3"/>
        <v>0</v>
      </c>
      <c r="M30" s="24">
        <f t="shared" si="4"/>
        <v>0</v>
      </c>
      <c r="N30" s="24">
        <f t="shared" si="5"/>
        <v>0</v>
      </c>
      <c r="O30" s="24">
        <f t="shared" si="6"/>
        <v>0</v>
      </c>
      <c r="P30" s="24">
        <f t="shared" si="7"/>
        <v>0</v>
      </c>
      <c r="T30" s="144">
        <f t="shared" si="0"/>
        <v>14</v>
      </c>
      <c r="U30" s="144">
        <f t="shared" si="0"/>
        <v>0</v>
      </c>
      <c r="V30" s="156" t="str">
        <f t="shared" si="0"/>
        <v>Pieslēgums pie ievada ēkā, tai skaitā montāža un visi nepieciešami materiāli</v>
      </c>
      <c r="W30" s="144" t="str">
        <f t="shared" si="0"/>
        <v>kpl</v>
      </c>
      <c r="X30" s="166">
        <f t="shared" si="0"/>
        <v>1</v>
      </c>
    </row>
    <row r="31" spans="1:24" ht="38.25">
      <c r="A31" s="173">
        <v>15</v>
      </c>
      <c r="B31" s="165"/>
      <c r="C31" s="152" t="s">
        <v>173</v>
      </c>
      <c r="D31" s="111" t="s">
        <v>69</v>
      </c>
      <c r="E31" s="157">
        <v>2</v>
      </c>
      <c r="F31" s="23"/>
      <c r="G31" s="23"/>
      <c r="H31" s="23">
        <f t="shared" si="1"/>
        <v>0</v>
      </c>
      <c r="I31" s="23"/>
      <c r="J31" s="23"/>
      <c r="K31" s="24">
        <f t="shared" si="2"/>
        <v>0</v>
      </c>
      <c r="L31" s="24">
        <f t="shared" si="3"/>
        <v>0</v>
      </c>
      <c r="M31" s="24">
        <f t="shared" si="4"/>
        <v>0</v>
      </c>
      <c r="N31" s="24">
        <f t="shared" si="5"/>
        <v>0</v>
      </c>
      <c r="O31" s="24">
        <f t="shared" si="6"/>
        <v>0</v>
      </c>
      <c r="P31" s="24">
        <f t="shared" si="7"/>
        <v>0</v>
      </c>
      <c r="T31" s="144">
        <f t="shared" si="0"/>
        <v>15</v>
      </c>
      <c r="U31" s="144">
        <f t="shared" si="0"/>
        <v>0</v>
      </c>
      <c r="V31" s="156" t="str">
        <f t="shared" si="0"/>
        <v>Pieslēgums pie izlietnes. Tai skaitā noslēgkrāns, tai skaitā montāža un visi nepieciešami materiāli</v>
      </c>
      <c r="W31" s="144" t="str">
        <f t="shared" si="0"/>
        <v>kpl</v>
      </c>
      <c r="X31" s="166">
        <f t="shared" si="0"/>
        <v>2</v>
      </c>
    </row>
    <row r="32" spans="1:24" ht="25.5">
      <c r="A32" s="173">
        <v>16</v>
      </c>
      <c r="B32" s="166"/>
      <c r="C32" s="151" t="s">
        <v>174</v>
      </c>
      <c r="D32" s="111" t="s">
        <v>69</v>
      </c>
      <c r="E32" s="157">
        <v>1</v>
      </c>
      <c r="F32" s="23"/>
      <c r="G32" s="23"/>
      <c r="H32" s="23">
        <f t="shared" si="1"/>
        <v>0</v>
      </c>
      <c r="I32" s="23"/>
      <c r="J32" s="23"/>
      <c r="K32" s="24">
        <f t="shared" si="2"/>
        <v>0</v>
      </c>
      <c r="L32" s="24">
        <f t="shared" si="3"/>
        <v>0</v>
      </c>
      <c r="M32" s="24">
        <f t="shared" si="4"/>
        <v>0</v>
      </c>
      <c r="N32" s="24">
        <f t="shared" si="5"/>
        <v>0</v>
      </c>
      <c r="O32" s="24">
        <f t="shared" si="6"/>
        <v>0</v>
      </c>
      <c r="P32" s="24">
        <f t="shared" si="7"/>
        <v>0</v>
      </c>
      <c r="T32" s="144">
        <f t="shared" ref="T32:X58" si="8">A32</f>
        <v>16</v>
      </c>
      <c r="U32" s="144">
        <f t="shared" si="8"/>
        <v>0</v>
      </c>
      <c r="V32" s="156" t="str">
        <f t="shared" si="8"/>
        <v>Pieslēgums pie skalojamās kastes. Tai skaitā noslēgkrāns</v>
      </c>
      <c r="W32" s="144" t="str">
        <f t="shared" si="8"/>
        <v>kpl</v>
      </c>
      <c r="X32" s="166">
        <f t="shared" si="8"/>
        <v>1</v>
      </c>
    </row>
    <row r="33" spans="1:24" ht="25.5">
      <c r="A33" s="173">
        <v>17</v>
      </c>
      <c r="B33" s="165"/>
      <c r="C33" s="152" t="s">
        <v>175</v>
      </c>
      <c r="D33" s="111" t="s">
        <v>69</v>
      </c>
      <c r="E33" s="157">
        <v>1</v>
      </c>
      <c r="F33" s="23"/>
      <c r="G33" s="23"/>
      <c r="H33" s="23">
        <f t="shared" si="1"/>
        <v>0</v>
      </c>
      <c r="I33" s="23"/>
      <c r="J33" s="23"/>
      <c r="K33" s="24">
        <f t="shared" si="2"/>
        <v>0</v>
      </c>
      <c r="L33" s="24">
        <f t="shared" si="3"/>
        <v>0</v>
      </c>
      <c r="M33" s="24">
        <f t="shared" si="4"/>
        <v>0</v>
      </c>
      <c r="N33" s="24">
        <f t="shared" si="5"/>
        <v>0</v>
      </c>
      <c r="O33" s="24">
        <f t="shared" si="6"/>
        <v>0</v>
      </c>
      <c r="P33" s="24">
        <f t="shared" si="7"/>
        <v>0</v>
      </c>
      <c r="T33" s="144">
        <f t="shared" si="8"/>
        <v>17</v>
      </c>
      <c r="U33" s="144">
        <f t="shared" si="8"/>
        <v>0</v>
      </c>
      <c r="V33" s="156" t="str">
        <f t="shared" si="8"/>
        <v>Pieslēgums pie laistīšanas krāna telpā. Tai skaitā noslēgkrāns</v>
      </c>
      <c r="W33" s="144" t="str">
        <f t="shared" si="8"/>
        <v>kpl</v>
      </c>
      <c r="X33" s="166">
        <f t="shared" si="8"/>
        <v>1</v>
      </c>
    </row>
    <row r="34" spans="1:24" ht="38.25">
      <c r="A34" s="173">
        <v>18</v>
      </c>
      <c r="B34" s="165"/>
      <c r="C34" s="151" t="s">
        <v>176</v>
      </c>
      <c r="D34" s="111" t="s">
        <v>69</v>
      </c>
      <c r="E34" s="157">
        <v>1</v>
      </c>
      <c r="F34" s="23"/>
      <c r="G34" s="23"/>
      <c r="H34" s="23">
        <f t="shared" si="1"/>
        <v>0</v>
      </c>
      <c r="I34" s="23"/>
      <c r="J34" s="23"/>
      <c r="K34" s="24">
        <f t="shared" si="2"/>
        <v>0</v>
      </c>
      <c r="L34" s="24">
        <f t="shared" si="3"/>
        <v>0</v>
      </c>
      <c r="M34" s="24">
        <f t="shared" si="4"/>
        <v>0</v>
      </c>
      <c r="N34" s="24">
        <f t="shared" si="5"/>
        <v>0</v>
      </c>
      <c r="O34" s="24">
        <f t="shared" si="6"/>
        <v>0</v>
      </c>
      <c r="P34" s="24">
        <f t="shared" si="7"/>
        <v>0</v>
      </c>
      <c r="T34" s="144">
        <f t="shared" si="8"/>
        <v>18</v>
      </c>
      <c r="U34" s="144">
        <f t="shared" si="8"/>
        <v>0</v>
      </c>
      <c r="V34" s="156" t="str">
        <f t="shared" si="8"/>
        <v>Pieslēgums pie āra laistīšanas krāna. Tai skaitā noslēgkrāns, tai skaitā montāža un visi nepieciešami materiāli</v>
      </c>
      <c r="W34" s="144" t="str">
        <f t="shared" si="8"/>
        <v>kpl</v>
      </c>
      <c r="X34" s="166">
        <f t="shared" si="8"/>
        <v>1</v>
      </c>
    </row>
    <row r="35" spans="1:24" ht="38.25">
      <c r="A35" s="173">
        <v>19</v>
      </c>
      <c r="B35" s="165"/>
      <c r="C35" s="152" t="s">
        <v>177</v>
      </c>
      <c r="D35" s="111" t="s">
        <v>69</v>
      </c>
      <c r="E35" s="157">
        <v>1</v>
      </c>
      <c r="F35" s="23"/>
      <c r="G35" s="23"/>
      <c r="H35" s="23">
        <f t="shared" si="1"/>
        <v>0</v>
      </c>
      <c r="I35" s="23"/>
      <c r="J35" s="23"/>
      <c r="K35" s="24">
        <f t="shared" si="2"/>
        <v>0</v>
      </c>
      <c r="L35" s="24">
        <f t="shared" si="3"/>
        <v>0</v>
      </c>
      <c r="M35" s="24">
        <f t="shared" si="4"/>
        <v>0</v>
      </c>
      <c r="N35" s="24">
        <f t="shared" si="5"/>
        <v>0</v>
      </c>
      <c r="O35" s="24">
        <f t="shared" si="6"/>
        <v>0</v>
      </c>
      <c r="P35" s="24">
        <f t="shared" si="7"/>
        <v>0</v>
      </c>
      <c r="T35" s="144">
        <f t="shared" si="8"/>
        <v>19</v>
      </c>
      <c r="U35" s="144">
        <f t="shared" si="8"/>
        <v>0</v>
      </c>
      <c r="V35" s="156" t="str">
        <f t="shared" si="8"/>
        <v>daudzplūsmas sildītājs, stiprināms pie sienas, 6.0kw,, tai skaitā montāža un visi nepieciešami materiāli</v>
      </c>
      <c r="W35" s="144" t="str">
        <f t="shared" si="8"/>
        <v>kpl</v>
      </c>
      <c r="X35" s="166">
        <f t="shared" si="8"/>
        <v>1</v>
      </c>
    </row>
    <row r="36" spans="1:24">
      <c r="A36" s="169"/>
      <c r="B36" s="169"/>
      <c r="C36" s="161" t="s">
        <v>178</v>
      </c>
      <c r="D36" s="162"/>
      <c r="E36" s="175"/>
      <c r="F36" s="163"/>
      <c r="G36" s="163"/>
      <c r="H36" s="163"/>
      <c r="I36" s="163"/>
      <c r="J36" s="163"/>
      <c r="K36" s="163"/>
      <c r="L36" s="163"/>
      <c r="M36" s="163"/>
      <c r="N36" s="163"/>
      <c r="O36" s="163"/>
      <c r="P36" s="163"/>
      <c r="T36" s="144">
        <f t="shared" si="8"/>
        <v>0</v>
      </c>
      <c r="U36" s="144">
        <f t="shared" si="8"/>
        <v>0</v>
      </c>
      <c r="V36" s="156" t="str">
        <f t="shared" si="8"/>
        <v>Iekšējā karstā ūdensapgāde T3, T4</v>
      </c>
      <c r="W36" s="144">
        <f t="shared" si="8"/>
        <v>0</v>
      </c>
      <c r="X36" s="166">
        <f t="shared" si="8"/>
        <v>0</v>
      </c>
    </row>
    <row r="37" spans="1:24" ht="38.25">
      <c r="A37" s="173" t="s">
        <v>203</v>
      </c>
      <c r="B37" s="165"/>
      <c r="C37" s="151" t="s">
        <v>179</v>
      </c>
      <c r="D37" s="111" t="s">
        <v>57</v>
      </c>
      <c r="E37" s="157">
        <v>0.66</v>
      </c>
      <c r="F37" s="23"/>
      <c r="G37" s="23"/>
      <c r="H37" s="23">
        <f t="shared" si="1"/>
        <v>0</v>
      </c>
      <c r="I37" s="23"/>
      <c r="J37" s="23"/>
      <c r="K37" s="24">
        <f t="shared" si="2"/>
        <v>0</v>
      </c>
      <c r="L37" s="24">
        <f t="shared" si="3"/>
        <v>0</v>
      </c>
      <c r="M37" s="24">
        <f t="shared" si="4"/>
        <v>0</v>
      </c>
      <c r="N37" s="24">
        <f t="shared" si="5"/>
        <v>0</v>
      </c>
      <c r="O37" s="24">
        <f t="shared" si="6"/>
        <v>0</v>
      </c>
      <c r="P37" s="24">
        <f t="shared" si="7"/>
        <v>0</v>
      </c>
      <c r="T37" s="144" t="str">
        <f t="shared" si="8"/>
        <v>20</v>
      </c>
      <c r="U37" s="144">
        <f t="shared" si="8"/>
        <v>0</v>
      </c>
      <c r="V37" s="156" t="str">
        <f t="shared" si="8"/>
        <v>Plastmasas iekšējā ūdensvada caurule De 20 (T3), tai skaitā montāža un visi nepieciešami materiāli</v>
      </c>
      <c r="W37" s="144" t="str">
        <f t="shared" si="8"/>
        <v>m</v>
      </c>
      <c r="X37" s="166">
        <f t="shared" si="8"/>
        <v>0.66</v>
      </c>
    </row>
    <row r="38" spans="1:24" ht="38.25">
      <c r="A38" s="173" t="s">
        <v>204</v>
      </c>
      <c r="B38" s="165"/>
      <c r="C38" s="151" t="s">
        <v>180</v>
      </c>
      <c r="D38" s="111" t="s">
        <v>57</v>
      </c>
      <c r="E38" s="157">
        <v>3.3</v>
      </c>
      <c r="F38" s="23"/>
      <c r="G38" s="23"/>
      <c r="H38" s="23">
        <f t="shared" si="1"/>
        <v>0</v>
      </c>
      <c r="I38" s="23"/>
      <c r="J38" s="23"/>
      <c r="K38" s="24">
        <f t="shared" si="2"/>
        <v>0</v>
      </c>
      <c r="L38" s="24">
        <f t="shared" si="3"/>
        <v>0</v>
      </c>
      <c r="M38" s="24">
        <f t="shared" si="4"/>
        <v>0</v>
      </c>
      <c r="N38" s="24">
        <f t="shared" si="5"/>
        <v>0</v>
      </c>
      <c r="O38" s="24">
        <f t="shared" si="6"/>
        <v>0</v>
      </c>
      <c r="P38" s="24">
        <f t="shared" si="7"/>
        <v>0</v>
      </c>
      <c r="T38" s="144" t="str">
        <f t="shared" si="8"/>
        <v>21</v>
      </c>
      <c r="U38" s="144">
        <f t="shared" si="8"/>
        <v>0</v>
      </c>
      <c r="V38" s="156" t="str">
        <f t="shared" si="8"/>
        <v>Plastmasas iekšējā ūdensvada caurule De 15 (T4), tai skaitā montāža un visi nepieciešami materiāli</v>
      </c>
      <c r="W38" s="144" t="str">
        <f t="shared" si="8"/>
        <v>m</v>
      </c>
      <c r="X38" s="166">
        <f t="shared" si="8"/>
        <v>3.3</v>
      </c>
    </row>
    <row r="39" spans="1:24" ht="25.5">
      <c r="A39" s="173" t="s">
        <v>205</v>
      </c>
      <c r="B39" s="165"/>
      <c r="C39" s="152" t="s">
        <v>181</v>
      </c>
      <c r="D39" s="111" t="s">
        <v>69</v>
      </c>
      <c r="E39" s="157">
        <v>1</v>
      </c>
      <c r="F39" s="23"/>
      <c r="G39" s="23"/>
      <c r="H39" s="23">
        <f t="shared" si="1"/>
        <v>0</v>
      </c>
      <c r="I39" s="23"/>
      <c r="J39" s="23"/>
      <c r="K39" s="24">
        <f t="shared" si="2"/>
        <v>0</v>
      </c>
      <c r="L39" s="24">
        <f t="shared" si="3"/>
        <v>0</v>
      </c>
      <c r="M39" s="24">
        <f t="shared" si="4"/>
        <v>0</v>
      </c>
      <c r="N39" s="24">
        <f t="shared" si="5"/>
        <v>0</v>
      </c>
      <c r="O39" s="24">
        <f t="shared" si="6"/>
        <v>0</v>
      </c>
      <c r="P39" s="24">
        <f t="shared" si="7"/>
        <v>0</v>
      </c>
      <c r="T39" s="144" t="str">
        <f t="shared" si="8"/>
        <v>22</v>
      </c>
      <c r="U39" s="144">
        <f t="shared" si="8"/>
        <v>0</v>
      </c>
      <c r="V39" s="156" t="str">
        <f t="shared" si="8"/>
        <v>Aizbīdnis diam. 20, tai skaitā montāža un visi nepieciešami materiāli</v>
      </c>
      <c r="W39" s="144" t="str">
        <f t="shared" si="8"/>
        <v>kpl</v>
      </c>
      <c r="X39" s="166">
        <f t="shared" si="8"/>
        <v>1</v>
      </c>
    </row>
    <row r="40" spans="1:24" ht="51">
      <c r="A40" s="173">
        <v>23</v>
      </c>
      <c r="B40" s="165"/>
      <c r="C40" s="152" t="s">
        <v>163</v>
      </c>
      <c r="D40" s="111" t="s">
        <v>57</v>
      </c>
      <c r="E40" s="157">
        <v>0.66</v>
      </c>
      <c r="F40" s="23"/>
      <c r="G40" s="23"/>
      <c r="H40" s="23">
        <f t="shared" si="1"/>
        <v>0</v>
      </c>
      <c r="I40" s="23"/>
      <c r="J40" s="23"/>
      <c r="K40" s="24">
        <f t="shared" si="2"/>
        <v>0</v>
      </c>
      <c r="L40" s="24">
        <f t="shared" si="3"/>
        <v>0</v>
      </c>
      <c r="M40" s="24">
        <f t="shared" si="4"/>
        <v>0</v>
      </c>
      <c r="N40" s="24">
        <f t="shared" si="5"/>
        <v>0</v>
      </c>
      <c r="O40" s="24">
        <f t="shared" si="6"/>
        <v>0</v>
      </c>
      <c r="P40" s="24">
        <f t="shared" si="7"/>
        <v>0</v>
      </c>
      <c r="T40" s="144">
        <f t="shared" si="8"/>
        <v>23</v>
      </c>
      <c r="U40" s="144">
        <f t="shared" si="8"/>
        <v>0</v>
      </c>
      <c r="V40" s="156" t="str">
        <f t="shared" si="8"/>
        <v>Kondensāta un siltumizolācija cauruļvadam  De20 (minerālvates cauruļvadu izolācijas čaula ar folijas pārklājumu) B 40 mm, tai skaitā montāža un visi nepieciešami materiāli</v>
      </c>
      <c r="W40" s="144" t="str">
        <f t="shared" si="8"/>
        <v>m</v>
      </c>
      <c r="X40" s="166">
        <f t="shared" si="8"/>
        <v>0.66</v>
      </c>
    </row>
    <row r="41" spans="1:24">
      <c r="A41" s="173">
        <v>24</v>
      </c>
      <c r="B41" s="166"/>
      <c r="C41" s="152" t="s">
        <v>169</v>
      </c>
      <c r="D41" s="111" t="s">
        <v>69</v>
      </c>
      <c r="E41" s="157">
        <v>4</v>
      </c>
      <c r="F41" s="23"/>
      <c r="G41" s="23"/>
      <c r="H41" s="23">
        <f t="shared" si="1"/>
        <v>0</v>
      </c>
      <c r="I41" s="23"/>
      <c r="J41" s="23"/>
      <c r="K41" s="24">
        <f t="shared" si="2"/>
        <v>0</v>
      </c>
      <c r="L41" s="24">
        <f t="shared" si="3"/>
        <v>0</v>
      </c>
      <c r="M41" s="24">
        <f t="shared" si="4"/>
        <v>0</v>
      </c>
      <c r="N41" s="24">
        <f t="shared" si="5"/>
        <v>0</v>
      </c>
      <c r="O41" s="24">
        <f t="shared" si="6"/>
        <v>0</v>
      </c>
      <c r="P41" s="24">
        <f t="shared" si="7"/>
        <v>0</v>
      </c>
      <c r="T41" s="144">
        <f t="shared" si="8"/>
        <v>24</v>
      </c>
      <c r="U41" s="144">
        <f t="shared" si="8"/>
        <v>0</v>
      </c>
      <c r="V41" s="156" t="str">
        <f t="shared" si="8"/>
        <v>Kompensācijas elements</v>
      </c>
      <c r="W41" s="144" t="str">
        <f t="shared" si="8"/>
        <v>kpl</v>
      </c>
      <c r="X41" s="166">
        <f t="shared" si="8"/>
        <v>4</v>
      </c>
    </row>
    <row r="42" spans="1:24">
      <c r="A42" s="173">
        <v>25</v>
      </c>
      <c r="B42" s="166"/>
      <c r="C42" s="151" t="s">
        <v>170</v>
      </c>
      <c r="D42" s="111" t="s">
        <v>69</v>
      </c>
      <c r="E42" s="157">
        <v>1</v>
      </c>
      <c r="F42" s="23"/>
      <c r="G42" s="23"/>
      <c r="H42" s="23">
        <f t="shared" si="1"/>
        <v>0</v>
      </c>
      <c r="I42" s="23"/>
      <c r="J42" s="23"/>
      <c r="K42" s="24">
        <f t="shared" si="2"/>
        <v>0</v>
      </c>
      <c r="L42" s="24">
        <f t="shared" si="3"/>
        <v>0</v>
      </c>
      <c r="M42" s="24">
        <f t="shared" si="4"/>
        <v>0</v>
      </c>
      <c r="N42" s="24">
        <f t="shared" si="5"/>
        <v>0</v>
      </c>
      <c r="O42" s="24">
        <f t="shared" si="6"/>
        <v>0</v>
      </c>
      <c r="P42" s="24">
        <f t="shared" si="7"/>
        <v>0</v>
      </c>
      <c r="T42" s="144">
        <f t="shared" si="8"/>
        <v>25</v>
      </c>
      <c r="U42" s="144">
        <f t="shared" si="8"/>
        <v>0</v>
      </c>
      <c r="V42" s="156" t="str">
        <f t="shared" si="8"/>
        <v>Cauruļvada stiprinājumi</v>
      </c>
      <c r="W42" s="144" t="str">
        <f t="shared" si="8"/>
        <v>kpl</v>
      </c>
      <c r="X42" s="166">
        <f t="shared" si="8"/>
        <v>1</v>
      </c>
    </row>
    <row r="43" spans="1:24" ht="25.5">
      <c r="A43" s="173">
        <v>26</v>
      </c>
      <c r="B43" s="166"/>
      <c r="C43" s="151" t="s">
        <v>171</v>
      </c>
      <c r="D43" s="111" t="s">
        <v>69</v>
      </c>
      <c r="E43" s="157">
        <v>1</v>
      </c>
      <c r="F43" s="23"/>
      <c r="G43" s="23"/>
      <c r="H43" s="23">
        <f t="shared" si="1"/>
        <v>0</v>
      </c>
      <c r="I43" s="23"/>
      <c r="J43" s="23"/>
      <c r="K43" s="24">
        <f t="shared" si="2"/>
        <v>0</v>
      </c>
      <c r="L43" s="24">
        <f t="shared" si="3"/>
        <v>0</v>
      </c>
      <c r="M43" s="24">
        <f t="shared" si="4"/>
        <v>0</v>
      </c>
      <c r="N43" s="24">
        <f t="shared" si="5"/>
        <v>0</v>
      </c>
      <c r="O43" s="24">
        <f t="shared" si="6"/>
        <v>0</v>
      </c>
      <c r="P43" s="24">
        <f t="shared" si="7"/>
        <v>0</v>
      </c>
      <c r="T43" s="144">
        <f t="shared" si="8"/>
        <v>26</v>
      </c>
      <c r="U43" s="144">
        <f t="shared" si="8"/>
        <v>0</v>
      </c>
      <c r="V43" s="156" t="str">
        <f t="shared" si="8"/>
        <v>Savienojumi, pagriezieni, škērsojumi, pārejas, sastiprinājumi u.c. Montāžas elementi</v>
      </c>
      <c r="W43" s="144" t="str">
        <f t="shared" si="8"/>
        <v>kpl</v>
      </c>
      <c r="X43" s="166">
        <f t="shared" si="8"/>
        <v>1</v>
      </c>
    </row>
    <row r="44" spans="1:24" ht="25.5">
      <c r="A44" s="173">
        <v>27</v>
      </c>
      <c r="B44" s="166"/>
      <c r="C44" s="152" t="s">
        <v>182</v>
      </c>
      <c r="D44" s="111" t="s">
        <v>69</v>
      </c>
      <c r="E44" s="157">
        <v>1</v>
      </c>
      <c r="F44" s="23"/>
      <c r="G44" s="23"/>
      <c r="H44" s="23">
        <f t="shared" si="1"/>
        <v>0</v>
      </c>
      <c r="I44" s="23"/>
      <c r="J44" s="23"/>
      <c r="K44" s="24">
        <f t="shared" si="2"/>
        <v>0</v>
      </c>
      <c r="L44" s="24">
        <f t="shared" si="3"/>
        <v>0</v>
      </c>
      <c r="M44" s="24">
        <f t="shared" si="4"/>
        <v>0</v>
      </c>
      <c r="N44" s="24">
        <f t="shared" si="5"/>
        <v>0</v>
      </c>
      <c r="O44" s="24">
        <f t="shared" si="6"/>
        <v>0</v>
      </c>
      <c r="P44" s="24">
        <f t="shared" si="7"/>
        <v>0</v>
      </c>
      <c r="T44" s="144">
        <f t="shared" si="8"/>
        <v>27</v>
      </c>
      <c r="U44" s="144">
        <f t="shared" si="8"/>
        <v>0</v>
      </c>
      <c r="V44" s="156" t="str">
        <f t="shared" si="8"/>
        <v>Pieslēgums pie plūsmas sildītāja, tai skaitā montāža un visi nepieciešami materiāli</v>
      </c>
      <c r="W44" s="144" t="str">
        <f t="shared" si="8"/>
        <v>kpl</v>
      </c>
      <c r="X44" s="166">
        <f t="shared" si="8"/>
        <v>1</v>
      </c>
    </row>
    <row r="45" spans="1:24" ht="38.25">
      <c r="A45" s="173">
        <v>28</v>
      </c>
      <c r="B45" s="166"/>
      <c r="C45" s="152" t="s">
        <v>173</v>
      </c>
      <c r="D45" s="111" t="s">
        <v>69</v>
      </c>
      <c r="E45" s="157">
        <v>2</v>
      </c>
      <c r="F45" s="23"/>
      <c r="G45" s="23"/>
      <c r="H45" s="23">
        <f t="shared" ref="H45:H65" si="9">ROUND(F45*G45,2)</f>
        <v>0</v>
      </c>
      <c r="I45" s="23"/>
      <c r="J45" s="23"/>
      <c r="K45" s="24">
        <f t="shared" ref="K45:K65" si="10">H45+I45+J45</f>
        <v>0</v>
      </c>
      <c r="L45" s="24">
        <f t="shared" ref="L45:L65" si="11">ROUND(E45*F45,2)</f>
        <v>0</v>
      </c>
      <c r="M45" s="24">
        <f t="shared" ref="M45:M65" si="12">ROUND(E45*H45,2)</f>
        <v>0</v>
      </c>
      <c r="N45" s="24">
        <f t="shared" ref="N45:N65" si="13">ROUND(E45*I45,2)</f>
        <v>0</v>
      </c>
      <c r="O45" s="24">
        <f t="shared" ref="O45:O65" si="14">ROUND(E45*J45,2)</f>
        <v>0</v>
      </c>
      <c r="P45" s="24">
        <f t="shared" ref="P45:P65" si="15">M45+N45+O45</f>
        <v>0</v>
      </c>
      <c r="T45" s="144">
        <f t="shared" si="8"/>
        <v>28</v>
      </c>
      <c r="U45" s="144">
        <f t="shared" si="8"/>
        <v>0</v>
      </c>
      <c r="V45" s="156" t="str">
        <f t="shared" si="8"/>
        <v>Pieslēgums pie izlietnes. Tai skaitā noslēgkrāns, tai skaitā montāža un visi nepieciešami materiāli</v>
      </c>
      <c r="W45" s="144" t="str">
        <f t="shared" si="8"/>
        <v>kpl</v>
      </c>
      <c r="X45" s="166">
        <f t="shared" si="8"/>
        <v>2</v>
      </c>
    </row>
    <row r="46" spans="1:24" ht="38.25">
      <c r="A46" s="173">
        <v>29</v>
      </c>
      <c r="B46" s="166"/>
      <c r="C46" s="151" t="s">
        <v>183</v>
      </c>
      <c r="D46" s="111" t="s">
        <v>69</v>
      </c>
      <c r="E46" s="157">
        <v>1</v>
      </c>
      <c r="F46" s="23"/>
      <c r="G46" s="23"/>
      <c r="H46" s="23">
        <f t="shared" si="9"/>
        <v>0</v>
      </c>
      <c r="I46" s="23"/>
      <c r="J46" s="23"/>
      <c r="K46" s="24">
        <f t="shared" si="10"/>
        <v>0</v>
      </c>
      <c r="L46" s="24">
        <f t="shared" si="11"/>
        <v>0</v>
      </c>
      <c r="M46" s="24">
        <f t="shared" si="12"/>
        <v>0</v>
      </c>
      <c r="N46" s="24">
        <f t="shared" si="13"/>
        <v>0</v>
      </c>
      <c r="O46" s="24">
        <f t="shared" si="14"/>
        <v>0</v>
      </c>
      <c r="P46" s="24">
        <f t="shared" si="15"/>
        <v>0</v>
      </c>
      <c r="T46" s="144">
        <f t="shared" si="8"/>
        <v>29</v>
      </c>
      <c r="U46" s="144">
        <f t="shared" si="8"/>
        <v>0</v>
      </c>
      <c r="V46" s="156" t="str">
        <f t="shared" si="8"/>
        <v>Pieslēgums pie laistīšanas krāna telpā. Tai skaitā noslēgkrāns, tai skaitā montāža un visi nepieciešami materiāli</v>
      </c>
      <c r="W46" s="144" t="str">
        <f t="shared" si="8"/>
        <v>kpl</v>
      </c>
      <c r="X46" s="166">
        <f t="shared" si="8"/>
        <v>1</v>
      </c>
    </row>
    <row r="47" spans="1:24">
      <c r="A47" s="169"/>
      <c r="B47" s="170"/>
      <c r="C47" s="161" t="s">
        <v>140</v>
      </c>
      <c r="D47" s="162"/>
      <c r="E47" s="175"/>
      <c r="F47" s="163"/>
      <c r="G47" s="163"/>
      <c r="H47" s="163"/>
      <c r="I47" s="163"/>
      <c r="J47" s="163"/>
      <c r="K47" s="163"/>
      <c r="L47" s="163"/>
      <c r="M47" s="163"/>
      <c r="N47" s="163"/>
      <c r="O47" s="163"/>
      <c r="P47" s="163"/>
      <c r="T47" s="144">
        <f t="shared" si="8"/>
        <v>0</v>
      </c>
      <c r="U47" s="144">
        <f t="shared" si="8"/>
        <v>0</v>
      </c>
      <c r="V47" s="156" t="str">
        <f t="shared" si="8"/>
        <v>Saimnieciskā kanalizācija K1</v>
      </c>
      <c r="W47" s="144">
        <f t="shared" si="8"/>
        <v>0</v>
      </c>
      <c r="X47" s="166">
        <f t="shared" si="8"/>
        <v>0</v>
      </c>
    </row>
    <row r="48" spans="1:24" ht="25.5">
      <c r="A48" s="173" t="s">
        <v>206</v>
      </c>
      <c r="B48" s="166"/>
      <c r="C48" s="151" t="s">
        <v>184</v>
      </c>
      <c r="D48" s="111" t="s">
        <v>57</v>
      </c>
      <c r="E48" s="157">
        <v>13.2</v>
      </c>
      <c r="F48" s="23"/>
      <c r="G48" s="23"/>
      <c r="H48" s="23">
        <f t="shared" si="9"/>
        <v>0</v>
      </c>
      <c r="I48" s="23"/>
      <c r="J48" s="23"/>
      <c r="K48" s="24">
        <f t="shared" si="10"/>
        <v>0</v>
      </c>
      <c r="L48" s="24">
        <f t="shared" si="11"/>
        <v>0</v>
      </c>
      <c r="M48" s="24">
        <f t="shared" si="12"/>
        <v>0</v>
      </c>
      <c r="N48" s="24">
        <f t="shared" si="13"/>
        <v>0</v>
      </c>
      <c r="O48" s="24">
        <f t="shared" si="14"/>
        <v>0</v>
      </c>
      <c r="P48" s="24">
        <f t="shared" si="15"/>
        <v>0</v>
      </c>
      <c r="T48" s="144" t="str">
        <f t="shared" si="8"/>
        <v>30</v>
      </c>
      <c r="U48" s="144">
        <f t="shared" si="8"/>
        <v>0</v>
      </c>
      <c r="V48" s="156" t="str">
        <f t="shared" si="8"/>
        <v>PVC kanalizācijas caurule De 110, tai skaitā montāža un visi nepieciešami materiāli</v>
      </c>
      <c r="W48" s="144" t="str">
        <f t="shared" si="8"/>
        <v>m</v>
      </c>
      <c r="X48" s="166">
        <f t="shared" si="8"/>
        <v>13.2</v>
      </c>
    </row>
    <row r="49" spans="1:24" ht="25.5">
      <c r="A49" s="173">
        <v>31</v>
      </c>
      <c r="B49" s="166"/>
      <c r="C49" s="151" t="s">
        <v>185</v>
      </c>
      <c r="D49" s="111" t="s">
        <v>57</v>
      </c>
      <c r="E49" s="157">
        <v>3.08</v>
      </c>
      <c r="F49" s="23"/>
      <c r="G49" s="23"/>
      <c r="H49" s="23">
        <f t="shared" si="9"/>
        <v>0</v>
      </c>
      <c r="I49" s="23"/>
      <c r="J49" s="23"/>
      <c r="K49" s="24">
        <f t="shared" si="10"/>
        <v>0</v>
      </c>
      <c r="L49" s="24">
        <f t="shared" si="11"/>
        <v>0</v>
      </c>
      <c r="M49" s="24">
        <f t="shared" si="12"/>
        <v>0</v>
      </c>
      <c r="N49" s="24">
        <f t="shared" si="13"/>
        <v>0</v>
      </c>
      <c r="O49" s="24">
        <f t="shared" si="14"/>
        <v>0</v>
      </c>
      <c r="P49" s="24">
        <f t="shared" si="15"/>
        <v>0</v>
      </c>
      <c r="T49" s="144">
        <f t="shared" si="8"/>
        <v>31</v>
      </c>
      <c r="U49" s="144">
        <f t="shared" si="8"/>
        <v>0</v>
      </c>
      <c r="V49" s="156" t="str">
        <f t="shared" si="8"/>
        <v xml:space="preserve">PVC kanalizācijas caurule De 50, tai skaitā montāža un visi nepieciešami materiāli </v>
      </c>
      <c r="W49" s="144" t="str">
        <f t="shared" si="8"/>
        <v>m</v>
      </c>
      <c r="X49" s="166">
        <f t="shared" si="8"/>
        <v>3.08</v>
      </c>
    </row>
    <row r="50" spans="1:24" ht="25.5">
      <c r="A50" s="173">
        <v>32</v>
      </c>
      <c r="B50" s="166"/>
      <c r="C50" s="152" t="s">
        <v>186</v>
      </c>
      <c r="D50" s="111" t="s">
        <v>57</v>
      </c>
      <c r="E50" s="157">
        <v>2.8</v>
      </c>
      <c r="F50" s="23"/>
      <c r="G50" s="23"/>
      <c r="H50" s="23">
        <f t="shared" si="9"/>
        <v>0</v>
      </c>
      <c r="I50" s="23"/>
      <c r="J50" s="23"/>
      <c r="K50" s="24">
        <f t="shared" si="10"/>
        <v>0</v>
      </c>
      <c r="L50" s="24">
        <f t="shared" si="11"/>
        <v>0</v>
      </c>
      <c r="M50" s="24">
        <f t="shared" si="12"/>
        <v>0</v>
      </c>
      <c r="N50" s="24">
        <f t="shared" si="13"/>
        <v>0</v>
      </c>
      <c r="O50" s="24">
        <f t="shared" si="14"/>
        <v>0</v>
      </c>
      <c r="P50" s="24">
        <f t="shared" si="15"/>
        <v>0</v>
      </c>
      <c r="T50" s="144">
        <f t="shared" si="8"/>
        <v>32</v>
      </c>
      <c r="U50" s="144">
        <f t="shared" si="8"/>
        <v>0</v>
      </c>
      <c r="V50" s="156" t="str">
        <f t="shared" si="8"/>
        <v xml:space="preserve">Siltinājums ap caruļvadu De 110, tai skaitā montāža un visi nepieciešami materiāli </v>
      </c>
      <c r="W50" s="144" t="str">
        <f t="shared" si="8"/>
        <v>m</v>
      </c>
      <c r="X50" s="166">
        <f t="shared" si="8"/>
        <v>2.8</v>
      </c>
    </row>
    <row r="51" spans="1:24" ht="25.5">
      <c r="A51" s="173">
        <v>33</v>
      </c>
      <c r="B51" s="165"/>
      <c r="C51" s="151" t="s">
        <v>187</v>
      </c>
      <c r="D51" s="111" t="s">
        <v>57</v>
      </c>
      <c r="E51" s="157">
        <v>2</v>
      </c>
      <c r="F51" s="23"/>
      <c r="G51" s="23"/>
      <c r="H51" s="23">
        <f t="shared" si="9"/>
        <v>0</v>
      </c>
      <c r="I51" s="23"/>
      <c r="J51" s="23"/>
      <c r="K51" s="24">
        <f t="shared" si="10"/>
        <v>0</v>
      </c>
      <c r="L51" s="24">
        <f t="shared" si="11"/>
        <v>0</v>
      </c>
      <c r="M51" s="24">
        <f t="shared" si="12"/>
        <v>0</v>
      </c>
      <c r="N51" s="24">
        <f t="shared" si="13"/>
        <v>0</v>
      </c>
      <c r="O51" s="24">
        <f t="shared" si="14"/>
        <v>0</v>
      </c>
      <c r="P51" s="24">
        <f t="shared" si="15"/>
        <v>0</v>
      </c>
      <c r="T51" s="144">
        <f t="shared" si="8"/>
        <v>33</v>
      </c>
      <c r="U51" s="144">
        <f t="shared" si="8"/>
        <v>0</v>
      </c>
      <c r="V51" s="156" t="str">
        <f t="shared" si="8"/>
        <v>Plastmasas čaula, tai skaitā montāža un visi nepieciešami materiāli</v>
      </c>
      <c r="W51" s="144" t="str">
        <f t="shared" si="8"/>
        <v>m</v>
      </c>
      <c r="X51" s="166">
        <f t="shared" si="8"/>
        <v>2</v>
      </c>
    </row>
    <row r="52" spans="1:24" ht="25.5">
      <c r="A52" s="173">
        <v>34</v>
      </c>
      <c r="B52" s="165"/>
      <c r="C52" s="151" t="s">
        <v>188</v>
      </c>
      <c r="D52" s="111" t="s">
        <v>69</v>
      </c>
      <c r="E52" s="157">
        <v>1</v>
      </c>
      <c r="F52" s="23"/>
      <c r="G52" s="23"/>
      <c r="H52" s="23">
        <f t="shared" si="9"/>
        <v>0</v>
      </c>
      <c r="I52" s="23"/>
      <c r="J52" s="23"/>
      <c r="K52" s="24">
        <f t="shared" si="10"/>
        <v>0</v>
      </c>
      <c r="L52" s="24">
        <f t="shared" si="11"/>
        <v>0</v>
      </c>
      <c r="M52" s="24">
        <f t="shared" si="12"/>
        <v>0</v>
      </c>
      <c r="N52" s="24">
        <f t="shared" si="13"/>
        <v>0</v>
      </c>
      <c r="O52" s="24">
        <f t="shared" si="14"/>
        <v>0</v>
      </c>
      <c r="P52" s="24">
        <f t="shared" si="15"/>
        <v>0</v>
      </c>
      <c r="T52" s="144">
        <f t="shared" si="8"/>
        <v>34</v>
      </c>
      <c r="U52" s="144">
        <f t="shared" si="8"/>
        <v>0</v>
      </c>
      <c r="V52" s="156" t="str">
        <f t="shared" si="8"/>
        <v>PVC gala noslēgtapa De 110, tai skaitā montāža un visi nepieciešami materiāli</v>
      </c>
      <c r="W52" s="144" t="str">
        <f t="shared" si="8"/>
        <v>kpl</v>
      </c>
      <c r="X52" s="166">
        <f t="shared" si="8"/>
        <v>1</v>
      </c>
    </row>
    <row r="53" spans="1:24">
      <c r="A53" s="173">
        <v>35</v>
      </c>
      <c r="B53" s="165"/>
      <c r="C53" s="151" t="s">
        <v>189</v>
      </c>
      <c r="D53" s="111" t="s">
        <v>69</v>
      </c>
      <c r="E53" s="157">
        <v>1</v>
      </c>
      <c r="F53" s="23"/>
      <c r="G53" s="23"/>
      <c r="H53" s="23">
        <f t="shared" si="9"/>
        <v>0</v>
      </c>
      <c r="I53" s="23"/>
      <c r="J53" s="23"/>
      <c r="K53" s="24">
        <f t="shared" si="10"/>
        <v>0</v>
      </c>
      <c r="L53" s="24">
        <f t="shared" si="11"/>
        <v>0</v>
      </c>
      <c r="M53" s="24">
        <f t="shared" si="12"/>
        <v>0</v>
      </c>
      <c r="N53" s="24">
        <f t="shared" si="13"/>
        <v>0</v>
      </c>
      <c r="O53" s="24">
        <f t="shared" si="14"/>
        <v>0</v>
      </c>
      <c r="P53" s="24">
        <f t="shared" si="15"/>
        <v>0</v>
      </c>
      <c r="T53" s="144">
        <f t="shared" si="8"/>
        <v>35</v>
      </c>
      <c r="U53" s="144">
        <f t="shared" si="8"/>
        <v>0</v>
      </c>
      <c r="V53" s="156" t="str">
        <f t="shared" si="8"/>
        <v>Šķērsojuma mezgls (aizsargčaula, manžete)</v>
      </c>
      <c r="W53" s="144" t="str">
        <f t="shared" si="8"/>
        <v>kpl</v>
      </c>
      <c r="X53" s="166">
        <f t="shared" si="8"/>
        <v>1</v>
      </c>
    </row>
    <row r="54" spans="1:24">
      <c r="A54" s="173">
        <v>36</v>
      </c>
      <c r="B54" s="166"/>
      <c r="C54" s="152" t="s">
        <v>170</v>
      </c>
      <c r="D54" s="111" t="s">
        <v>69</v>
      </c>
      <c r="E54" s="157">
        <v>1</v>
      </c>
      <c r="F54" s="23"/>
      <c r="G54" s="23"/>
      <c r="H54" s="23">
        <f t="shared" si="9"/>
        <v>0</v>
      </c>
      <c r="I54" s="23"/>
      <c r="J54" s="23"/>
      <c r="K54" s="24">
        <f t="shared" si="10"/>
        <v>0</v>
      </c>
      <c r="L54" s="24">
        <f t="shared" si="11"/>
        <v>0</v>
      </c>
      <c r="M54" s="24">
        <f t="shared" si="12"/>
        <v>0</v>
      </c>
      <c r="N54" s="24">
        <f t="shared" si="13"/>
        <v>0</v>
      </c>
      <c r="O54" s="24">
        <f t="shared" si="14"/>
        <v>0</v>
      </c>
      <c r="P54" s="24">
        <f t="shared" si="15"/>
        <v>0</v>
      </c>
      <c r="T54" s="144">
        <f t="shared" si="8"/>
        <v>36</v>
      </c>
      <c r="U54" s="144">
        <f t="shared" si="8"/>
        <v>0</v>
      </c>
      <c r="V54" s="156" t="str">
        <f t="shared" si="8"/>
        <v>Cauruļvada stiprinājumi</v>
      </c>
      <c r="W54" s="144" t="str">
        <f t="shared" si="8"/>
        <v>kpl</v>
      </c>
      <c r="X54" s="166">
        <f t="shared" si="8"/>
        <v>1</v>
      </c>
    </row>
    <row r="55" spans="1:24" ht="38.25">
      <c r="A55" s="173">
        <v>37</v>
      </c>
      <c r="B55" s="165"/>
      <c r="C55" s="151" t="s">
        <v>190</v>
      </c>
      <c r="D55" s="111" t="s">
        <v>69</v>
      </c>
      <c r="E55" s="157">
        <v>1</v>
      </c>
      <c r="F55" s="23"/>
      <c r="G55" s="23"/>
      <c r="H55" s="23">
        <f t="shared" si="9"/>
        <v>0</v>
      </c>
      <c r="I55" s="23"/>
      <c r="J55" s="23"/>
      <c r="K55" s="24">
        <f t="shared" si="10"/>
        <v>0</v>
      </c>
      <c r="L55" s="24">
        <f t="shared" si="11"/>
        <v>0</v>
      </c>
      <c r="M55" s="24">
        <f t="shared" si="12"/>
        <v>0</v>
      </c>
      <c r="N55" s="24">
        <f t="shared" si="13"/>
        <v>0</v>
      </c>
      <c r="O55" s="24">
        <f t="shared" si="14"/>
        <v>0</v>
      </c>
      <c r="P55" s="24">
        <f t="shared" si="15"/>
        <v>0</v>
      </c>
      <c r="T55" s="144">
        <f t="shared" si="8"/>
        <v>37</v>
      </c>
      <c r="U55" s="144">
        <f t="shared" si="8"/>
        <v>0</v>
      </c>
      <c r="V55" s="156" t="str">
        <f t="shared" si="8"/>
        <v>Savienojumi, pagriezieni, škērsojumi, pārejas, sastiprinājumi, ugunsdrošās putas, manžetes u.c. Montāžas elementi</v>
      </c>
      <c r="W55" s="144" t="str">
        <f t="shared" si="8"/>
        <v>kpl</v>
      </c>
      <c r="X55" s="166">
        <f t="shared" si="8"/>
        <v>1</v>
      </c>
    </row>
    <row r="56" spans="1:24" ht="25.5">
      <c r="A56" s="173">
        <v>38</v>
      </c>
      <c r="B56" s="166"/>
      <c r="C56" s="152" t="s">
        <v>191</v>
      </c>
      <c r="D56" s="111" t="s">
        <v>69</v>
      </c>
      <c r="E56" s="157">
        <v>1</v>
      </c>
      <c r="F56" s="23"/>
      <c r="G56" s="23"/>
      <c r="H56" s="23">
        <f t="shared" si="9"/>
        <v>0</v>
      </c>
      <c r="I56" s="23"/>
      <c r="J56" s="23"/>
      <c r="K56" s="24">
        <f t="shared" si="10"/>
        <v>0</v>
      </c>
      <c r="L56" s="24">
        <f t="shared" si="11"/>
        <v>0</v>
      </c>
      <c r="M56" s="24">
        <f t="shared" si="12"/>
        <v>0</v>
      </c>
      <c r="N56" s="24">
        <f t="shared" si="13"/>
        <v>0</v>
      </c>
      <c r="O56" s="24">
        <f t="shared" si="14"/>
        <v>0</v>
      </c>
      <c r="P56" s="24">
        <f t="shared" si="15"/>
        <v>0</v>
      </c>
      <c r="T56" s="144">
        <f t="shared" si="8"/>
        <v>38</v>
      </c>
      <c r="U56" s="144">
        <f t="shared" si="8"/>
        <v>0</v>
      </c>
      <c r="V56" s="156" t="str">
        <f t="shared" si="8"/>
        <v>Pieslēgums pie izvada no ēkas, tai skaitā montāža un visi nepieciešami materiāli</v>
      </c>
      <c r="W56" s="144" t="str">
        <f t="shared" si="8"/>
        <v>kpl</v>
      </c>
      <c r="X56" s="166">
        <f t="shared" si="8"/>
        <v>1</v>
      </c>
    </row>
    <row r="57" spans="1:24" ht="25.5">
      <c r="A57" s="173">
        <v>39</v>
      </c>
      <c r="B57" s="165"/>
      <c r="C57" s="151" t="s">
        <v>192</v>
      </c>
      <c r="D57" s="111" t="s">
        <v>69</v>
      </c>
      <c r="E57" s="157">
        <v>2</v>
      </c>
      <c r="F57" s="23"/>
      <c r="G57" s="23"/>
      <c r="H57" s="23">
        <f t="shared" si="9"/>
        <v>0</v>
      </c>
      <c r="I57" s="23"/>
      <c r="J57" s="23"/>
      <c r="K57" s="24">
        <f t="shared" si="10"/>
        <v>0</v>
      </c>
      <c r="L57" s="24">
        <f t="shared" si="11"/>
        <v>0</v>
      </c>
      <c r="M57" s="24">
        <f t="shared" si="12"/>
        <v>0</v>
      </c>
      <c r="N57" s="24">
        <f t="shared" si="13"/>
        <v>0</v>
      </c>
      <c r="O57" s="24">
        <f t="shared" si="14"/>
        <v>0</v>
      </c>
      <c r="P57" s="24">
        <f t="shared" si="15"/>
        <v>0</v>
      </c>
      <c r="T57" s="144">
        <f t="shared" si="8"/>
        <v>39</v>
      </c>
      <c r="U57" s="144">
        <f t="shared" si="8"/>
        <v>0</v>
      </c>
      <c r="V57" s="156" t="str">
        <f t="shared" si="8"/>
        <v>Pieslēgums pie izlietnes, tai skaitā sifons, tai skaitā montāža un visi nepieciešami materiāli</v>
      </c>
      <c r="W57" s="144" t="str">
        <f t="shared" si="8"/>
        <v>kpl</v>
      </c>
      <c r="X57" s="166">
        <f t="shared" si="8"/>
        <v>2</v>
      </c>
    </row>
    <row r="58" spans="1:24" ht="38.25">
      <c r="A58" s="173">
        <v>40</v>
      </c>
      <c r="B58" s="165"/>
      <c r="C58" s="152" t="s">
        <v>193</v>
      </c>
      <c r="D58" s="111" t="s">
        <v>69</v>
      </c>
      <c r="E58" s="157">
        <v>1</v>
      </c>
      <c r="F58" s="23"/>
      <c r="G58" s="23"/>
      <c r="H58" s="23">
        <f t="shared" si="9"/>
        <v>0</v>
      </c>
      <c r="I58" s="23"/>
      <c r="J58" s="23"/>
      <c r="K58" s="24">
        <f t="shared" si="10"/>
        <v>0</v>
      </c>
      <c r="L58" s="24">
        <f t="shared" si="11"/>
        <v>0</v>
      </c>
      <c r="M58" s="24">
        <f t="shared" si="12"/>
        <v>0</v>
      </c>
      <c r="N58" s="24">
        <f t="shared" si="13"/>
        <v>0</v>
      </c>
      <c r="O58" s="24">
        <f t="shared" si="14"/>
        <v>0</v>
      </c>
      <c r="P58" s="24">
        <f t="shared" si="15"/>
        <v>0</v>
      </c>
      <c r="T58" s="144">
        <f t="shared" si="8"/>
        <v>40</v>
      </c>
      <c r="U58" s="144">
        <f t="shared" si="8"/>
        <v>0</v>
      </c>
      <c r="V58" s="156" t="str">
        <f t="shared" si="8"/>
        <v>Pieslēgums pie klozetpoda, tai skaitā WC līkums, tai skaitā montāža un visi nepieciešami materiāli</v>
      </c>
      <c r="W58" s="144" t="str">
        <f t="shared" si="8"/>
        <v>kpl</v>
      </c>
      <c r="X58" s="166">
        <f t="shared" si="8"/>
        <v>1</v>
      </c>
    </row>
    <row r="59" spans="1:24" ht="25.5">
      <c r="A59" s="173">
        <v>41</v>
      </c>
      <c r="B59" s="166"/>
      <c r="C59" s="151" t="s">
        <v>194</v>
      </c>
      <c r="D59" s="111" t="s">
        <v>69</v>
      </c>
      <c r="E59" s="157">
        <v>2</v>
      </c>
      <c r="F59" s="23"/>
      <c r="G59" s="23"/>
      <c r="H59" s="23">
        <f t="shared" si="9"/>
        <v>0</v>
      </c>
      <c r="I59" s="23"/>
      <c r="J59" s="23"/>
      <c r="K59" s="24">
        <f t="shared" si="10"/>
        <v>0</v>
      </c>
      <c r="L59" s="24">
        <f t="shared" si="11"/>
        <v>0</v>
      </c>
      <c r="M59" s="24">
        <f t="shared" si="12"/>
        <v>0</v>
      </c>
      <c r="N59" s="24">
        <f t="shared" si="13"/>
        <v>0</v>
      </c>
      <c r="O59" s="24">
        <f t="shared" si="14"/>
        <v>0</v>
      </c>
      <c r="P59" s="24">
        <f t="shared" si="15"/>
        <v>0</v>
      </c>
      <c r="T59" s="144">
        <f t="shared" ref="T59:T65" si="16">A59</f>
        <v>41</v>
      </c>
      <c r="U59" s="144">
        <f t="shared" ref="U59:U65" si="17">B59</f>
        <v>0</v>
      </c>
      <c r="V59" s="156" t="str">
        <f t="shared" ref="V59:V65" si="18">C59</f>
        <v>Pieslēgums pie trapa, tai skaitā sifons, tai skaitā montāža un visi nepieciešami materiāli</v>
      </c>
      <c r="W59" s="144" t="str">
        <f t="shared" ref="W59:W65" si="19">D59</f>
        <v>kpl</v>
      </c>
      <c r="X59" s="166">
        <f t="shared" ref="X59:X65" si="20">E59</f>
        <v>2</v>
      </c>
    </row>
    <row r="60" spans="1:24" ht="25.5">
      <c r="A60" s="173">
        <v>42</v>
      </c>
      <c r="B60" s="165"/>
      <c r="C60" s="152" t="s">
        <v>195</v>
      </c>
      <c r="D60" s="111" t="s">
        <v>69</v>
      </c>
      <c r="E60" s="157">
        <v>1</v>
      </c>
      <c r="F60" s="23"/>
      <c r="G60" s="23"/>
      <c r="H60" s="23">
        <f t="shared" si="9"/>
        <v>0</v>
      </c>
      <c r="I60" s="23"/>
      <c r="J60" s="23"/>
      <c r="K60" s="24">
        <f t="shared" si="10"/>
        <v>0</v>
      </c>
      <c r="L60" s="24">
        <f t="shared" si="11"/>
        <v>0</v>
      </c>
      <c r="M60" s="24">
        <f t="shared" si="12"/>
        <v>0</v>
      </c>
      <c r="N60" s="24">
        <f t="shared" si="13"/>
        <v>0</v>
      </c>
      <c r="O60" s="24">
        <f t="shared" si="14"/>
        <v>0</v>
      </c>
      <c r="P60" s="24">
        <f t="shared" si="15"/>
        <v>0</v>
      </c>
      <c r="T60" s="144">
        <f t="shared" si="16"/>
        <v>42</v>
      </c>
      <c r="U60" s="144">
        <f t="shared" si="17"/>
        <v>0</v>
      </c>
      <c r="V60" s="156" t="str">
        <f t="shared" si="18"/>
        <v>Revīzija De110 uz stāvvada, tai skaitā montāža un visi nepieciešami materiāli</v>
      </c>
      <c r="W60" s="144" t="str">
        <f t="shared" si="19"/>
        <v>kpl</v>
      </c>
      <c r="X60" s="166">
        <f t="shared" si="20"/>
        <v>1</v>
      </c>
    </row>
    <row r="61" spans="1:24" ht="25.5">
      <c r="A61" s="173">
        <v>43</v>
      </c>
      <c r="B61" s="165"/>
      <c r="C61" s="151" t="s">
        <v>196</v>
      </c>
      <c r="D61" s="111" t="s">
        <v>69</v>
      </c>
      <c r="E61" s="157">
        <v>2</v>
      </c>
      <c r="F61" s="23"/>
      <c r="G61" s="23"/>
      <c r="H61" s="23">
        <f t="shared" si="9"/>
        <v>0</v>
      </c>
      <c r="I61" s="23"/>
      <c r="J61" s="23"/>
      <c r="K61" s="24">
        <f t="shared" si="10"/>
        <v>0</v>
      </c>
      <c r="L61" s="24">
        <f t="shared" si="11"/>
        <v>0</v>
      </c>
      <c r="M61" s="24">
        <f t="shared" si="12"/>
        <v>0</v>
      </c>
      <c r="N61" s="24">
        <f t="shared" si="13"/>
        <v>0</v>
      </c>
      <c r="O61" s="24">
        <f t="shared" si="14"/>
        <v>0</v>
      </c>
      <c r="P61" s="24">
        <f t="shared" si="15"/>
        <v>0</v>
      </c>
      <c r="T61" s="144">
        <f t="shared" si="16"/>
        <v>43</v>
      </c>
      <c r="U61" s="144">
        <f t="shared" si="17"/>
        <v>0</v>
      </c>
      <c r="V61" s="156" t="str">
        <f t="shared" si="18"/>
        <v>Traps De110, grīdā, tai skaitā montāža un visi nepieciešami materiāli</v>
      </c>
      <c r="W61" s="144" t="str">
        <f t="shared" si="19"/>
        <v>kpl</v>
      </c>
      <c r="X61" s="166">
        <f t="shared" si="20"/>
        <v>2</v>
      </c>
    </row>
    <row r="62" spans="1:24">
      <c r="A62" s="169"/>
      <c r="B62" s="169"/>
      <c r="C62" s="161" t="s">
        <v>351</v>
      </c>
      <c r="D62" s="162"/>
      <c r="E62" s="175"/>
      <c r="F62" s="163"/>
      <c r="G62" s="163"/>
      <c r="H62" s="163"/>
      <c r="I62" s="163"/>
      <c r="J62" s="163"/>
      <c r="K62" s="163"/>
      <c r="L62" s="163"/>
      <c r="M62" s="163"/>
      <c r="N62" s="163"/>
      <c r="O62" s="163"/>
      <c r="P62" s="163"/>
      <c r="T62" s="144">
        <f t="shared" si="16"/>
        <v>0</v>
      </c>
      <c r="U62" s="144">
        <f t="shared" si="17"/>
        <v>0</v>
      </c>
      <c r="V62" s="156" t="str">
        <f t="shared" si="18"/>
        <v>Iekārtas un to uzstādīšana</v>
      </c>
      <c r="W62" s="144">
        <f t="shared" si="19"/>
        <v>0</v>
      </c>
      <c r="X62" s="166">
        <f t="shared" si="20"/>
        <v>0</v>
      </c>
    </row>
    <row r="63" spans="1:24" ht="51">
      <c r="A63" s="144">
        <v>44</v>
      </c>
      <c r="B63" s="165"/>
      <c r="C63" s="151" t="s">
        <v>198</v>
      </c>
      <c r="D63" s="111" t="s">
        <v>69</v>
      </c>
      <c r="E63" s="157">
        <v>1</v>
      </c>
      <c r="F63" s="23"/>
      <c r="G63" s="23"/>
      <c r="H63" s="23">
        <f t="shared" si="9"/>
        <v>0</v>
      </c>
      <c r="I63" s="23"/>
      <c r="J63" s="23"/>
      <c r="K63" s="24">
        <f t="shared" si="10"/>
        <v>0</v>
      </c>
      <c r="L63" s="24">
        <f t="shared" si="11"/>
        <v>0</v>
      </c>
      <c r="M63" s="24">
        <f t="shared" si="12"/>
        <v>0</v>
      </c>
      <c r="N63" s="24">
        <f t="shared" si="13"/>
        <v>0</v>
      </c>
      <c r="O63" s="24">
        <f t="shared" si="14"/>
        <v>0</v>
      </c>
      <c r="P63" s="24">
        <f t="shared" si="15"/>
        <v>0</v>
      </c>
      <c r="T63" s="144">
        <f t="shared" si="16"/>
        <v>44</v>
      </c>
      <c r="U63" s="144">
        <f t="shared" si="17"/>
        <v>0</v>
      </c>
      <c r="V63" s="156" t="str">
        <f t="shared" si="18"/>
        <v>Keramikas klozetpods (komplektā ar ar cieto duraplasta vāku, metāla eņģēm. Ūdens pievads skalojamai kastei . Universāls izvads.) piemēram "Eurovit" vai ekvivalents</v>
      </c>
      <c r="W63" s="144" t="str">
        <f t="shared" si="19"/>
        <v>kpl</v>
      </c>
      <c r="X63" s="166">
        <f t="shared" si="20"/>
        <v>1</v>
      </c>
    </row>
    <row r="64" spans="1:24" ht="38.25">
      <c r="A64" s="144">
        <v>45</v>
      </c>
      <c r="B64" s="165"/>
      <c r="C64" s="151" t="s">
        <v>199</v>
      </c>
      <c r="D64" s="111" t="s">
        <v>69</v>
      </c>
      <c r="E64" s="157">
        <v>2</v>
      </c>
      <c r="F64" s="23"/>
      <c r="G64" s="23"/>
      <c r="H64" s="23">
        <f t="shared" si="9"/>
        <v>0</v>
      </c>
      <c r="I64" s="23"/>
      <c r="J64" s="23"/>
      <c r="K64" s="24">
        <f t="shared" si="10"/>
        <v>0</v>
      </c>
      <c r="L64" s="24">
        <f t="shared" si="11"/>
        <v>0</v>
      </c>
      <c r="M64" s="24">
        <f t="shared" si="12"/>
        <v>0</v>
      </c>
      <c r="N64" s="24">
        <f t="shared" si="13"/>
        <v>0</v>
      </c>
      <c r="O64" s="24">
        <f t="shared" si="14"/>
        <v>0</v>
      </c>
      <c r="P64" s="24">
        <f t="shared" si="15"/>
        <v>0</v>
      </c>
      <c r="T64" s="144">
        <f t="shared" si="16"/>
        <v>45</v>
      </c>
      <c r="U64" s="144">
        <f t="shared" si="17"/>
        <v>0</v>
      </c>
      <c r="V64" s="156" t="str">
        <f t="shared" si="18"/>
        <v>Keramikas izlietne (komplektā  - ar pārplūdik kājas, sifonu  ), piemēram " Eurovit 55cm"  vai ekvivalents</v>
      </c>
      <c r="W64" s="144" t="str">
        <f t="shared" si="19"/>
        <v>kpl</v>
      </c>
      <c r="X64" s="166">
        <f t="shared" si="20"/>
        <v>2</v>
      </c>
    </row>
    <row r="65" spans="1:236" ht="26.25" thickBot="1">
      <c r="A65" s="144">
        <v>46</v>
      </c>
      <c r="B65" s="165"/>
      <c r="C65" s="151" t="s">
        <v>200</v>
      </c>
      <c r="D65" s="111" t="s">
        <v>69</v>
      </c>
      <c r="E65" s="157">
        <v>2</v>
      </c>
      <c r="F65" s="23"/>
      <c r="G65" s="23"/>
      <c r="H65" s="23">
        <f t="shared" si="9"/>
        <v>0</v>
      </c>
      <c r="I65" s="23"/>
      <c r="J65" s="23"/>
      <c r="K65" s="24">
        <f t="shared" si="10"/>
        <v>0</v>
      </c>
      <c r="L65" s="24">
        <f t="shared" si="11"/>
        <v>0</v>
      </c>
      <c r="M65" s="24">
        <f t="shared" si="12"/>
        <v>0</v>
      </c>
      <c r="N65" s="24">
        <f t="shared" si="13"/>
        <v>0</v>
      </c>
      <c r="O65" s="24">
        <f t="shared" si="14"/>
        <v>0</v>
      </c>
      <c r="P65" s="24">
        <f t="shared" si="15"/>
        <v>0</v>
      </c>
      <c r="T65" s="144">
        <f t="shared" si="16"/>
        <v>46</v>
      </c>
      <c r="U65" s="144">
        <f t="shared" si="17"/>
        <v>0</v>
      </c>
      <c r="V65" s="156" t="str">
        <f t="shared" si="18"/>
        <v>Jaucejkrāns Ceraplan III, izlietnei, hroms  vai ekvivalents</v>
      </c>
      <c r="W65" s="144" t="str">
        <f t="shared" si="19"/>
        <v>kpl</v>
      </c>
      <c r="X65" s="166">
        <f t="shared" si="20"/>
        <v>2</v>
      </c>
    </row>
    <row r="66" spans="1:236" ht="30" customHeight="1" thickBot="1">
      <c r="A66" s="249" t="s">
        <v>52</v>
      </c>
      <c r="B66" s="250"/>
      <c r="C66" s="250"/>
      <c r="D66" s="250"/>
      <c r="E66" s="250"/>
      <c r="F66" s="250"/>
      <c r="G66" s="250"/>
      <c r="H66" s="250"/>
      <c r="I66" s="250"/>
      <c r="J66" s="250"/>
      <c r="K66" s="250"/>
      <c r="L66" s="60">
        <f>SUM(L16:L65)</f>
        <v>0</v>
      </c>
      <c r="M66" s="60">
        <f>SUM(M16:M65)</f>
        <v>0</v>
      </c>
      <c r="N66" s="60">
        <f>SUM(N16:N65)</f>
        <v>0</v>
      </c>
      <c r="O66" s="60">
        <f>SUM(O16:O65)</f>
        <v>0</v>
      </c>
      <c r="P66" s="60">
        <f>SUM(P16:P65)</f>
        <v>0</v>
      </c>
      <c r="Q66" s="10"/>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row>
    <row r="67" spans="1:236" ht="12.75" customHeight="1">
      <c r="A67" s="58"/>
      <c r="B67" s="58"/>
      <c r="C67" s="58"/>
      <c r="D67" s="58"/>
      <c r="E67" s="58"/>
      <c r="F67" s="58"/>
      <c r="G67" s="58"/>
      <c r="H67" s="58"/>
      <c r="I67" s="58"/>
      <c r="J67" s="58"/>
      <c r="K67" s="58"/>
      <c r="L67" s="59"/>
      <c r="M67" s="59"/>
      <c r="N67" s="59"/>
      <c r="O67" s="59"/>
      <c r="P67" s="59"/>
      <c r="Q67" s="10"/>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row>
    <row r="68" spans="1:236" ht="22.5" customHeight="1">
      <c r="A68" s="145" t="s">
        <v>53</v>
      </c>
      <c r="B68" s="58"/>
      <c r="C68" s="58"/>
      <c r="D68" s="58"/>
      <c r="E68" s="58"/>
      <c r="F68" s="58"/>
      <c r="G68" s="58"/>
      <c r="H68" s="58"/>
      <c r="I68" s="58"/>
      <c r="J68" s="58"/>
      <c r="K68" s="58"/>
      <c r="L68" s="59"/>
      <c r="M68" s="59"/>
      <c r="N68" s="59"/>
      <c r="O68" s="59"/>
      <c r="P68" s="59"/>
      <c r="Q68" s="10"/>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row>
    <row r="69" spans="1:236">
      <c r="A69" s="3"/>
      <c r="B69" s="26"/>
      <c r="C69" s="27"/>
      <c r="D69" s="28"/>
      <c r="E69" s="25"/>
      <c r="F69" s="29"/>
      <c r="G69" s="30"/>
      <c r="H69" s="30"/>
      <c r="I69" s="30"/>
      <c r="J69" s="30"/>
      <c r="K69" s="31"/>
      <c r="L69" s="31"/>
      <c r="M69" s="31"/>
      <c r="N69" s="31"/>
      <c r="O69" s="32"/>
      <c r="P69" s="32"/>
      <c r="Q69" s="12"/>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row>
    <row r="70" spans="1:236">
      <c r="A70" s="26"/>
      <c r="B70" s="26"/>
      <c r="C70" s="27"/>
      <c r="D70" s="28"/>
      <c r="E70" s="25"/>
      <c r="F70" s="29"/>
      <c r="G70" s="30"/>
      <c r="H70" s="30"/>
      <c r="I70" s="30"/>
      <c r="J70" s="30"/>
      <c r="K70" s="31"/>
      <c r="L70" s="31"/>
      <c r="M70" s="31"/>
      <c r="N70" s="31"/>
      <c r="O70" s="32"/>
      <c r="P70" s="32"/>
      <c r="Q70" s="12"/>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row>
    <row r="71" spans="1:236" ht="13.5">
      <c r="B71" s="61"/>
      <c r="C71" s="71" t="s">
        <v>6</v>
      </c>
      <c r="D71" s="222">
        <f>KOPTĀME!B24</f>
        <v>0</v>
      </c>
      <c r="E71" s="222"/>
      <c r="F71" s="222"/>
      <c r="G71" s="222"/>
      <c r="H71" s="222"/>
      <c r="I71" s="222"/>
      <c r="J71" s="222"/>
      <c r="K71" s="222"/>
      <c r="L71" s="222"/>
      <c r="M71" s="222"/>
      <c r="N71" s="222"/>
      <c r="O71" s="222"/>
      <c r="P71" s="222"/>
    </row>
    <row r="72" spans="1:236" ht="10.5" customHeight="1">
      <c r="B72" s="61"/>
      <c r="C72" s="72"/>
      <c r="D72" s="200" t="s">
        <v>7</v>
      </c>
      <c r="E72" s="200"/>
      <c r="F72" s="200"/>
      <c r="G72" s="200"/>
      <c r="H72" s="200"/>
      <c r="I72" s="200"/>
      <c r="J72" s="200"/>
      <c r="K72" s="200"/>
      <c r="L72" s="200"/>
      <c r="M72" s="200"/>
      <c r="N72" s="200"/>
      <c r="O72" s="200"/>
      <c r="P72" s="200"/>
    </row>
    <row r="73" spans="1:236" s="6" customFormat="1" ht="10.5" customHeight="1">
      <c r="A73" s="4"/>
      <c r="B73" s="61"/>
      <c r="C73" s="72"/>
      <c r="D73" s="168"/>
      <c r="E73" s="168"/>
      <c r="F73" s="168"/>
      <c r="G73" s="168"/>
      <c r="H73" s="168"/>
      <c r="I73" s="168"/>
      <c r="J73" s="168"/>
      <c r="K73" s="168"/>
      <c r="L73" s="168"/>
      <c r="M73" s="168"/>
      <c r="N73" s="168"/>
      <c r="O73" s="168"/>
      <c r="P73" s="168"/>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row>
    <row r="74" spans="1:236" s="6" customFormat="1" ht="15">
      <c r="A74" s="4"/>
      <c r="B74" s="61"/>
      <c r="C74" s="100" t="s">
        <v>39</v>
      </c>
      <c r="D74" s="265">
        <f>KOPTĀME!B29</f>
        <v>0</v>
      </c>
      <c r="E74" s="265"/>
      <c r="F74" s="265"/>
      <c r="G74" s="146"/>
      <c r="H74" s="146"/>
      <c r="I74" s="146"/>
      <c r="J74" s="146"/>
      <c r="K74" s="146"/>
      <c r="L74" s="146"/>
      <c r="M74" s="147"/>
      <c r="N74" s="148"/>
      <c r="O74" s="2"/>
      <c r="P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row>
    <row r="75" spans="1:236" s="6" customFormat="1" ht="14.25">
      <c r="A75" s="4"/>
      <c r="B75" s="61"/>
      <c r="C75" s="76"/>
      <c r="D75" s="77"/>
      <c r="E75" s="76"/>
      <c r="F75" s="65"/>
      <c r="G75" s="149"/>
      <c r="H75" s="149"/>
      <c r="I75" s="149"/>
      <c r="J75" s="149"/>
      <c r="K75" s="149"/>
      <c r="L75" s="149"/>
      <c r="M75" s="149"/>
      <c r="N75" s="150"/>
      <c r="O75" s="2"/>
      <c r="P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row>
    <row r="76" spans="1:236" s="6" customFormat="1" ht="13.5">
      <c r="A76" s="4"/>
      <c r="B76" s="61"/>
      <c r="C76" s="71" t="s">
        <v>12</v>
      </c>
      <c r="D76" s="219">
        <f>Kopsav.!C36</f>
        <v>0</v>
      </c>
      <c r="E76" s="219"/>
      <c r="F76" s="219"/>
      <c r="G76" s="219"/>
      <c r="H76" s="219"/>
      <c r="I76" s="219"/>
      <c r="J76" s="219"/>
      <c r="K76" s="219"/>
      <c r="L76" s="219"/>
      <c r="M76" s="219"/>
      <c r="N76" s="219"/>
      <c r="O76" s="219"/>
      <c r="P76" s="219"/>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row>
    <row r="77" spans="1:236" s="6" customFormat="1">
      <c r="A77" s="4"/>
      <c r="B77" s="61"/>
      <c r="C77" s="72"/>
      <c r="D77" s="200" t="s">
        <v>7</v>
      </c>
      <c r="E77" s="200"/>
      <c r="F77" s="200"/>
      <c r="G77" s="200"/>
      <c r="H77" s="200"/>
      <c r="I77" s="200"/>
      <c r="J77" s="200"/>
      <c r="K77" s="200"/>
      <c r="L77" s="200"/>
      <c r="M77" s="200"/>
      <c r="N77" s="200"/>
      <c r="O77" s="200"/>
      <c r="P77" s="200"/>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row>
    <row r="78" spans="1:236" s="6" customFormat="1" ht="9" customHeight="1">
      <c r="A78" s="4"/>
      <c r="B78" s="4"/>
      <c r="C78" s="72"/>
      <c r="D78" s="201"/>
      <c r="E78" s="201"/>
      <c r="F78" s="201"/>
      <c r="G78" s="33"/>
      <c r="H78" s="33"/>
      <c r="I78" s="33"/>
      <c r="J78" s="33"/>
      <c r="K78" s="2"/>
      <c r="L78" s="3"/>
      <c r="M78" s="3"/>
      <c r="N78" s="3"/>
      <c r="O78" s="3"/>
      <c r="P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row>
    <row r="79" spans="1:236" s="6" customFormat="1" ht="13.5">
      <c r="A79" s="4"/>
      <c r="B79" s="4"/>
      <c r="C79" s="75" t="s">
        <v>8</v>
      </c>
      <c r="D79" s="101">
        <f>KOPTĀME!B27</f>
        <v>0</v>
      </c>
      <c r="E79" s="101"/>
      <c r="F79" s="72"/>
      <c r="G79" s="33"/>
      <c r="H79" s="33"/>
      <c r="K79" s="3"/>
      <c r="L79" s="3"/>
      <c r="M79" s="3"/>
      <c r="N79" s="3"/>
      <c r="O79" s="3"/>
      <c r="P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row>
  </sheetData>
  <sheetProtection algorithmName="SHA-512" hashValue="qbcLPaXbosOdoKXG3Y4QhKEi9Cp+ZDVt1MXcky3KwimY9k6FC92zGRj9cqUijpfh8/BWNGTrUqX95zBe6mZk3g==" saltValue="InTIzFf+m+lC2hneTuURNQ==" spinCount="100000" sheet="1" formatCells="0" formatColumns="0" formatRows="0" insertColumns="0" insertRows="0" insertHyperlinks="0" deleteColumns="0" deleteRows="0" selectLockedCells="1" sort="0" autoFilter="0" pivotTables="0"/>
  <autoFilter ref="A15:IB66"/>
  <mergeCells count="22">
    <mergeCell ref="D78:F78"/>
    <mergeCell ref="T14:T15"/>
    <mergeCell ref="U14:U15"/>
    <mergeCell ref="V14:V15"/>
    <mergeCell ref="W14:W15"/>
    <mergeCell ref="D71:P71"/>
    <mergeCell ref="D72:P72"/>
    <mergeCell ref="D74:F74"/>
    <mergeCell ref="D76:P76"/>
    <mergeCell ref="D77:P77"/>
    <mergeCell ref="X14:X15"/>
    <mergeCell ref="A66:K66"/>
    <mergeCell ref="A6:P6"/>
    <mergeCell ref="N11:O11"/>
    <mergeCell ref="N12:O12"/>
    <mergeCell ref="A14:A15"/>
    <mergeCell ref="B14:B15"/>
    <mergeCell ref="C14:C15"/>
    <mergeCell ref="D14:D15"/>
    <mergeCell ref="E14:E15"/>
    <mergeCell ref="F14:K14"/>
    <mergeCell ref="L14:P14"/>
  </mergeCells>
  <pageMargins left="0.70866141732283472" right="0.70866141732283472" top="0.74803149606299213" bottom="0.74803149606299213" header="0.31496062992125984" footer="0.31496062992125984"/>
  <pageSetup paperSize="9" scale="77" fitToHeight="0" orientation="landscape" r:id="rId1"/>
  <headerFooter>
    <oddFooter>&amp;C&amp;"time,Italic"&amp;10&amp;P / &amp;N</oddFooter>
  </headerFooter>
  <rowBreaks count="1" manualBreakCount="1">
    <brk id="65" max="15"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B36"/>
  <sheetViews>
    <sheetView view="pageBreakPreview" topLeftCell="A18" zoomScale="90" zoomScaleNormal="100" zoomScaleSheetLayoutView="90" workbookViewId="0">
      <selection activeCell="J20" sqref="J20"/>
    </sheetView>
  </sheetViews>
  <sheetFormatPr defaultRowHeight="12.75"/>
  <cols>
    <col min="1" max="1" width="6.28515625" style="4" customWidth="1"/>
    <col min="2" max="2" width="2.5703125" style="4" customWidth="1"/>
    <col min="3" max="3" width="37" style="34" customWidth="1"/>
    <col min="4" max="4" width="9.5703125" style="35" customWidth="1"/>
    <col min="5" max="5" width="9.5703125" style="36" customWidth="1"/>
    <col min="6" max="6" width="6.7109375" style="6" customWidth="1"/>
    <col min="7" max="7" width="8.28515625" style="6" customWidth="1"/>
    <col min="8" max="8" width="7.28515625" style="6" customWidth="1"/>
    <col min="9" max="9" width="8.42578125" style="6" customWidth="1"/>
    <col min="10" max="10" width="9.28515625" style="6" customWidth="1"/>
    <col min="11" max="11" width="8.28515625" style="3" customWidth="1"/>
    <col min="12" max="15" width="11.140625" style="3" customWidth="1"/>
    <col min="16" max="16" width="11.7109375" style="3" customWidth="1"/>
    <col min="17" max="17" width="10.28515625" style="6" customWidth="1"/>
    <col min="18" max="20" width="9.140625" style="3"/>
    <col min="21" max="21" width="9.5703125" style="3" customWidth="1"/>
    <col min="22" max="22" width="41.42578125" style="3" customWidth="1"/>
    <col min="23" max="236" width="9.140625" style="3"/>
    <col min="237" max="237" width="4" style="3" customWidth="1"/>
    <col min="238" max="238" width="31.42578125" style="3" customWidth="1"/>
    <col min="239" max="239" width="5.7109375" style="3" customWidth="1"/>
    <col min="240" max="240" width="8.42578125" style="3" customWidth="1"/>
    <col min="241" max="241" width="6.140625" style="3" customWidth="1"/>
    <col min="242" max="242" width="6.5703125" style="3" customWidth="1"/>
    <col min="243" max="243" width="7.28515625" style="3" customWidth="1"/>
    <col min="244" max="244" width="8.28515625" style="3" customWidth="1"/>
    <col min="245" max="245" width="7.28515625" style="3" customWidth="1"/>
    <col min="246" max="246" width="6.7109375" style="3" customWidth="1"/>
    <col min="247" max="247" width="11.140625" style="3" customWidth="1"/>
    <col min="248" max="248" width="9.5703125" style="3" customWidth="1"/>
    <col min="249" max="250" width="11.140625" style="3" customWidth="1"/>
    <col min="251" max="251" width="8.85546875" style="3" customWidth="1"/>
    <col min="252" max="492" width="9.140625" style="3"/>
    <col min="493" max="493" width="4" style="3" customWidth="1"/>
    <col min="494" max="494" width="31.42578125" style="3" customWidth="1"/>
    <col min="495" max="495" width="5.7109375" style="3" customWidth="1"/>
    <col min="496" max="496" width="8.42578125" style="3" customWidth="1"/>
    <col min="497" max="497" width="6.140625" style="3" customWidth="1"/>
    <col min="498" max="498" width="6.5703125" style="3" customWidth="1"/>
    <col min="499" max="499" width="7.28515625" style="3" customWidth="1"/>
    <col min="500" max="500" width="8.28515625" style="3" customWidth="1"/>
    <col min="501" max="501" width="7.28515625" style="3" customWidth="1"/>
    <col min="502" max="502" width="6.7109375" style="3" customWidth="1"/>
    <col min="503" max="503" width="11.140625" style="3" customWidth="1"/>
    <col min="504" max="504" width="9.5703125" style="3" customWidth="1"/>
    <col min="505" max="506" width="11.140625" style="3" customWidth="1"/>
    <col min="507" max="507" width="8.85546875" style="3" customWidth="1"/>
    <col min="508" max="748" width="9.140625" style="3"/>
    <col min="749" max="749" width="4" style="3" customWidth="1"/>
    <col min="750" max="750" width="31.42578125" style="3" customWidth="1"/>
    <col min="751" max="751" width="5.7109375" style="3" customWidth="1"/>
    <col min="752" max="752" width="8.42578125" style="3" customWidth="1"/>
    <col min="753" max="753" width="6.140625" style="3" customWidth="1"/>
    <col min="754" max="754" width="6.5703125" style="3" customWidth="1"/>
    <col min="755" max="755" width="7.28515625" style="3" customWidth="1"/>
    <col min="756" max="756" width="8.28515625" style="3" customWidth="1"/>
    <col min="757" max="757" width="7.28515625" style="3" customWidth="1"/>
    <col min="758" max="758" width="6.7109375" style="3" customWidth="1"/>
    <col min="759" max="759" width="11.140625" style="3" customWidth="1"/>
    <col min="760" max="760" width="9.5703125" style="3" customWidth="1"/>
    <col min="761" max="762" width="11.140625" style="3" customWidth="1"/>
    <col min="763" max="763" width="8.85546875" style="3" customWidth="1"/>
    <col min="764" max="1004" width="9.140625" style="3"/>
    <col min="1005" max="1005" width="4" style="3" customWidth="1"/>
    <col min="1006" max="1006" width="31.42578125" style="3" customWidth="1"/>
    <col min="1007" max="1007" width="5.7109375" style="3" customWidth="1"/>
    <col min="1008" max="1008" width="8.42578125" style="3" customWidth="1"/>
    <col min="1009" max="1009" width="6.140625" style="3" customWidth="1"/>
    <col min="1010" max="1010" width="6.5703125" style="3" customWidth="1"/>
    <col min="1011" max="1011" width="7.28515625" style="3" customWidth="1"/>
    <col min="1012" max="1012" width="8.28515625" style="3" customWidth="1"/>
    <col min="1013" max="1013" width="7.28515625" style="3" customWidth="1"/>
    <col min="1014" max="1014" width="6.7109375" style="3" customWidth="1"/>
    <col min="1015" max="1015" width="11.140625" style="3" customWidth="1"/>
    <col min="1016" max="1016" width="9.5703125" style="3" customWidth="1"/>
    <col min="1017" max="1018" width="11.140625" style="3" customWidth="1"/>
    <col min="1019" max="1019" width="8.85546875" style="3" customWidth="1"/>
    <col min="1020" max="1260" width="9.140625" style="3"/>
    <col min="1261" max="1261" width="4" style="3" customWidth="1"/>
    <col min="1262" max="1262" width="31.42578125" style="3" customWidth="1"/>
    <col min="1263" max="1263" width="5.7109375" style="3" customWidth="1"/>
    <col min="1264" max="1264" width="8.42578125" style="3" customWidth="1"/>
    <col min="1265" max="1265" width="6.140625" style="3" customWidth="1"/>
    <col min="1266" max="1266" width="6.5703125" style="3" customWidth="1"/>
    <col min="1267" max="1267" width="7.28515625" style="3" customWidth="1"/>
    <col min="1268" max="1268" width="8.28515625" style="3" customWidth="1"/>
    <col min="1269" max="1269" width="7.28515625" style="3" customWidth="1"/>
    <col min="1270" max="1270" width="6.7109375" style="3" customWidth="1"/>
    <col min="1271" max="1271" width="11.140625" style="3" customWidth="1"/>
    <col min="1272" max="1272" width="9.5703125" style="3" customWidth="1"/>
    <col min="1273" max="1274" width="11.140625" style="3" customWidth="1"/>
    <col min="1275" max="1275" width="8.85546875" style="3" customWidth="1"/>
    <col min="1276" max="1516" width="9.140625" style="3"/>
    <col min="1517" max="1517" width="4" style="3" customWidth="1"/>
    <col min="1518" max="1518" width="31.42578125" style="3" customWidth="1"/>
    <col min="1519" max="1519" width="5.7109375" style="3" customWidth="1"/>
    <col min="1520" max="1520" width="8.42578125" style="3" customWidth="1"/>
    <col min="1521" max="1521" width="6.140625" style="3" customWidth="1"/>
    <col min="1522" max="1522" width="6.5703125" style="3" customWidth="1"/>
    <col min="1523" max="1523" width="7.28515625" style="3" customWidth="1"/>
    <col min="1524" max="1524" width="8.28515625" style="3" customWidth="1"/>
    <col min="1525" max="1525" width="7.28515625" style="3" customWidth="1"/>
    <col min="1526" max="1526" width="6.7109375" style="3" customWidth="1"/>
    <col min="1527" max="1527" width="11.140625" style="3" customWidth="1"/>
    <col min="1528" max="1528" width="9.5703125" style="3" customWidth="1"/>
    <col min="1529" max="1530" width="11.140625" style="3" customWidth="1"/>
    <col min="1531" max="1531" width="8.85546875" style="3" customWidth="1"/>
    <col min="1532" max="1772" width="9.140625" style="3"/>
    <col min="1773" max="1773" width="4" style="3" customWidth="1"/>
    <col min="1774" max="1774" width="31.42578125" style="3" customWidth="1"/>
    <col min="1775" max="1775" width="5.7109375" style="3" customWidth="1"/>
    <col min="1776" max="1776" width="8.42578125" style="3" customWidth="1"/>
    <col min="1777" max="1777" width="6.140625" style="3" customWidth="1"/>
    <col min="1778" max="1778" width="6.5703125" style="3" customWidth="1"/>
    <col min="1779" max="1779" width="7.28515625" style="3" customWidth="1"/>
    <col min="1780" max="1780" width="8.28515625" style="3" customWidth="1"/>
    <col min="1781" max="1781" width="7.28515625" style="3" customWidth="1"/>
    <col min="1782" max="1782" width="6.7109375" style="3" customWidth="1"/>
    <col min="1783" max="1783" width="11.140625" style="3" customWidth="1"/>
    <col min="1784" max="1784" width="9.5703125" style="3" customWidth="1"/>
    <col min="1785" max="1786" width="11.140625" style="3" customWidth="1"/>
    <col min="1787" max="1787" width="8.85546875" style="3" customWidth="1"/>
    <col min="1788" max="2028" width="9.140625" style="3"/>
    <col min="2029" max="2029" width="4" style="3" customWidth="1"/>
    <col min="2030" max="2030" width="31.42578125" style="3" customWidth="1"/>
    <col min="2031" max="2031" width="5.7109375" style="3" customWidth="1"/>
    <col min="2032" max="2032" width="8.42578125" style="3" customWidth="1"/>
    <col min="2033" max="2033" width="6.140625" style="3" customWidth="1"/>
    <col min="2034" max="2034" width="6.5703125" style="3" customWidth="1"/>
    <col min="2035" max="2035" width="7.28515625" style="3" customWidth="1"/>
    <col min="2036" max="2036" width="8.28515625" style="3" customWidth="1"/>
    <col min="2037" max="2037" width="7.28515625" style="3" customWidth="1"/>
    <col min="2038" max="2038" width="6.7109375" style="3" customWidth="1"/>
    <col min="2039" max="2039" width="11.140625" style="3" customWidth="1"/>
    <col min="2040" max="2040" width="9.5703125" style="3" customWidth="1"/>
    <col min="2041" max="2042" width="11.140625" style="3" customWidth="1"/>
    <col min="2043" max="2043" width="8.85546875" style="3" customWidth="1"/>
    <col min="2044" max="2284" width="9.140625" style="3"/>
    <col min="2285" max="2285" width="4" style="3" customWidth="1"/>
    <col min="2286" max="2286" width="31.42578125" style="3" customWidth="1"/>
    <col min="2287" max="2287" width="5.7109375" style="3" customWidth="1"/>
    <col min="2288" max="2288" width="8.42578125" style="3" customWidth="1"/>
    <col min="2289" max="2289" width="6.140625" style="3" customWidth="1"/>
    <col min="2290" max="2290" width="6.5703125" style="3" customWidth="1"/>
    <col min="2291" max="2291" width="7.28515625" style="3" customWidth="1"/>
    <col min="2292" max="2292" width="8.28515625" style="3" customWidth="1"/>
    <col min="2293" max="2293" width="7.28515625" style="3" customWidth="1"/>
    <col min="2294" max="2294" width="6.7109375" style="3" customWidth="1"/>
    <col min="2295" max="2295" width="11.140625" style="3" customWidth="1"/>
    <col min="2296" max="2296" width="9.5703125" style="3" customWidth="1"/>
    <col min="2297" max="2298" width="11.140625" style="3" customWidth="1"/>
    <col min="2299" max="2299" width="8.85546875" style="3" customWidth="1"/>
    <col min="2300" max="2540" width="9.140625" style="3"/>
    <col min="2541" max="2541" width="4" style="3" customWidth="1"/>
    <col min="2542" max="2542" width="31.42578125" style="3" customWidth="1"/>
    <col min="2543" max="2543" width="5.7109375" style="3" customWidth="1"/>
    <col min="2544" max="2544" width="8.42578125" style="3" customWidth="1"/>
    <col min="2545" max="2545" width="6.140625" style="3" customWidth="1"/>
    <col min="2546" max="2546" width="6.5703125" style="3" customWidth="1"/>
    <col min="2547" max="2547" width="7.28515625" style="3" customWidth="1"/>
    <col min="2548" max="2548" width="8.28515625" style="3" customWidth="1"/>
    <col min="2549" max="2549" width="7.28515625" style="3" customWidth="1"/>
    <col min="2550" max="2550" width="6.7109375" style="3" customWidth="1"/>
    <col min="2551" max="2551" width="11.140625" style="3" customWidth="1"/>
    <col min="2552" max="2552" width="9.5703125" style="3" customWidth="1"/>
    <col min="2553" max="2554" width="11.140625" style="3" customWidth="1"/>
    <col min="2555" max="2555" width="8.85546875" style="3" customWidth="1"/>
    <col min="2556" max="2796" width="9.140625" style="3"/>
    <col min="2797" max="2797" width="4" style="3" customWidth="1"/>
    <col min="2798" max="2798" width="31.42578125" style="3" customWidth="1"/>
    <col min="2799" max="2799" width="5.7109375" style="3" customWidth="1"/>
    <col min="2800" max="2800" width="8.42578125" style="3" customWidth="1"/>
    <col min="2801" max="2801" width="6.140625" style="3" customWidth="1"/>
    <col min="2802" max="2802" width="6.5703125" style="3" customWidth="1"/>
    <col min="2803" max="2803" width="7.28515625" style="3" customWidth="1"/>
    <col min="2804" max="2804" width="8.28515625" style="3" customWidth="1"/>
    <col min="2805" max="2805" width="7.28515625" style="3" customWidth="1"/>
    <col min="2806" max="2806" width="6.7109375" style="3" customWidth="1"/>
    <col min="2807" max="2807" width="11.140625" style="3" customWidth="1"/>
    <col min="2808" max="2808" width="9.5703125" style="3" customWidth="1"/>
    <col min="2809" max="2810" width="11.140625" style="3" customWidth="1"/>
    <col min="2811" max="2811" width="8.85546875" style="3" customWidth="1"/>
    <col min="2812" max="3052" width="9.140625" style="3"/>
    <col min="3053" max="3053" width="4" style="3" customWidth="1"/>
    <col min="3054" max="3054" width="31.42578125" style="3" customWidth="1"/>
    <col min="3055" max="3055" width="5.7109375" style="3" customWidth="1"/>
    <col min="3056" max="3056" width="8.42578125" style="3" customWidth="1"/>
    <col min="3057" max="3057" width="6.140625" style="3" customWidth="1"/>
    <col min="3058" max="3058" width="6.5703125" style="3" customWidth="1"/>
    <col min="3059" max="3059" width="7.28515625" style="3" customWidth="1"/>
    <col min="3060" max="3060" width="8.28515625" style="3" customWidth="1"/>
    <col min="3061" max="3061" width="7.28515625" style="3" customWidth="1"/>
    <col min="3062" max="3062" width="6.7109375" style="3" customWidth="1"/>
    <col min="3063" max="3063" width="11.140625" style="3" customWidth="1"/>
    <col min="3064" max="3064" width="9.5703125" style="3" customWidth="1"/>
    <col min="3065" max="3066" width="11.140625" style="3" customWidth="1"/>
    <col min="3067" max="3067" width="8.85546875" style="3" customWidth="1"/>
    <col min="3068" max="3308" width="9.140625" style="3"/>
    <col min="3309" max="3309" width="4" style="3" customWidth="1"/>
    <col min="3310" max="3310" width="31.42578125" style="3" customWidth="1"/>
    <col min="3311" max="3311" width="5.7109375" style="3" customWidth="1"/>
    <col min="3312" max="3312" width="8.42578125" style="3" customWidth="1"/>
    <col min="3313" max="3313" width="6.140625" style="3" customWidth="1"/>
    <col min="3314" max="3314" width="6.5703125" style="3" customWidth="1"/>
    <col min="3315" max="3315" width="7.28515625" style="3" customWidth="1"/>
    <col min="3316" max="3316" width="8.28515625" style="3" customWidth="1"/>
    <col min="3317" max="3317" width="7.28515625" style="3" customWidth="1"/>
    <col min="3318" max="3318" width="6.7109375" style="3" customWidth="1"/>
    <col min="3319" max="3319" width="11.140625" style="3" customWidth="1"/>
    <col min="3320" max="3320" width="9.5703125" style="3" customWidth="1"/>
    <col min="3321" max="3322" width="11.140625" style="3" customWidth="1"/>
    <col min="3323" max="3323" width="8.85546875" style="3" customWidth="1"/>
    <col min="3324" max="3564" width="9.140625" style="3"/>
    <col min="3565" max="3565" width="4" style="3" customWidth="1"/>
    <col min="3566" max="3566" width="31.42578125" style="3" customWidth="1"/>
    <col min="3567" max="3567" width="5.7109375" style="3" customWidth="1"/>
    <col min="3568" max="3568" width="8.42578125" style="3" customWidth="1"/>
    <col min="3569" max="3569" width="6.140625" style="3" customWidth="1"/>
    <col min="3570" max="3570" width="6.5703125" style="3" customWidth="1"/>
    <col min="3571" max="3571" width="7.28515625" style="3" customWidth="1"/>
    <col min="3572" max="3572" width="8.28515625" style="3" customWidth="1"/>
    <col min="3573" max="3573" width="7.28515625" style="3" customWidth="1"/>
    <col min="3574" max="3574" width="6.7109375" style="3" customWidth="1"/>
    <col min="3575" max="3575" width="11.140625" style="3" customWidth="1"/>
    <col min="3576" max="3576" width="9.5703125" style="3" customWidth="1"/>
    <col min="3577" max="3578" width="11.140625" style="3" customWidth="1"/>
    <col min="3579" max="3579" width="8.85546875" style="3" customWidth="1"/>
    <col min="3580" max="3820" width="9.140625" style="3"/>
    <col min="3821" max="3821" width="4" style="3" customWidth="1"/>
    <col min="3822" max="3822" width="31.42578125" style="3" customWidth="1"/>
    <col min="3823" max="3823" width="5.7109375" style="3" customWidth="1"/>
    <col min="3824" max="3824" width="8.42578125" style="3" customWidth="1"/>
    <col min="3825" max="3825" width="6.140625" style="3" customWidth="1"/>
    <col min="3826" max="3826" width="6.5703125" style="3" customWidth="1"/>
    <col min="3827" max="3827" width="7.28515625" style="3" customWidth="1"/>
    <col min="3828" max="3828" width="8.28515625" style="3" customWidth="1"/>
    <col min="3829" max="3829" width="7.28515625" style="3" customWidth="1"/>
    <col min="3830" max="3830" width="6.7109375" style="3" customWidth="1"/>
    <col min="3831" max="3831" width="11.140625" style="3" customWidth="1"/>
    <col min="3832" max="3832" width="9.5703125" style="3" customWidth="1"/>
    <col min="3833" max="3834" width="11.140625" style="3" customWidth="1"/>
    <col min="3835" max="3835" width="8.85546875" style="3" customWidth="1"/>
    <col min="3836" max="4076" width="9.140625" style="3"/>
    <col min="4077" max="4077" width="4" style="3" customWidth="1"/>
    <col min="4078" max="4078" width="31.42578125" style="3" customWidth="1"/>
    <col min="4079" max="4079" width="5.7109375" style="3" customWidth="1"/>
    <col min="4080" max="4080" width="8.42578125" style="3" customWidth="1"/>
    <col min="4081" max="4081" width="6.140625" style="3" customWidth="1"/>
    <col min="4082" max="4082" width="6.5703125" style="3" customWidth="1"/>
    <col min="4083" max="4083" width="7.28515625" style="3" customWidth="1"/>
    <col min="4084" max="4084" width="8.28515625" style="3" customWidth="1"/>
    <col min="4085" max="4085" width="7.28515625" style="3" customWidth="1"/>
    <col min="4086" max="4086" width="6.7109375" style="3" customWidth="1"/>
    <col min="4087" max="4087" width="11.140625" style="3" customWidth="1"/>
    <col min="4088" max="4088" width="9.5703125" style="3" customWidth="1"/>
    <col min="4089" max="4090" width="11.140625" style="3" customWidth="1"/>
    <col min="4091" max="4091" width="8.85546875" style="3" customWidth="1"/>
    <col min="4092" max="4332" width="9.140625" style="3"/>
    <col min="4333" max="4333" width="4" style="3" customWidth="1"/>
    <col min="4334" max="4334" width="31.42578125" style="3" customWidth="1"/>
    <col min="4335" max="4335" width="5.7109375" style="3" customWidth="1"/>
    <col min="4336" max="4336" width="8.42578125" style="3" customWidth="1"/>
    <col min="4337" max="4337" width="6.140625" style="3" customWidth="1"/>
    <col min="4338" max="4338" width="6.5703125" style="3" customWidth="1"/>
    <col min="4339" max="4339" width="7.28515625" style="3" customWidth="1"/>
    <col min="4340" max="4340" width="8.28515625" style="3" customWidth="1"/>
    <col min="4341" max="4341" width="7.28515625" style="3" customWidth="1"/>
    <col min="4342" max="4342" width="6.7109375" style="3" customWidth="1"/>
    <col min="4343" max="4343" width="11.140625" style="3" customWidth="1"/>
    <col min="4344" max="4344" width="9.5703125" style="3" customWidth="1"/>
    <col min="4345" max="4346" width="11.140625" style="3" customWidth="1"/>
    <col min="4347" max="4347" width="8.85546875" style="3" customWidth="1"/>
    <col min="4348" max="4588" width="9.140625" style="3"/>
    <col min="4589" max="4589" width="4" style="3" customWidth="1"/>
    <col min="4590" max="4590" width="31.42578125" style="3" customWidth="1"/>
    <col min="4591" max="4591" width="5.7109375" style="3" customWidth="1"/>
    <col min="4592" max="4592" width="8.42578125" style="3" customWidth="1"/>
    <col min="4593" max="4593" width="6.140625" style="3" customWidth="1"/>
    <col min="4594" max="4594" width="6.5703125" style="3" customWidth="1"/>
    <col min="4595" max="4595" width="7.28515625" style="3" customWidth="1"/>
    <col min="4596" max="4596" width="8.28515625" style="3" customWidth="1"/>
    <col min="4597" max="4597" width="7.28515625" style="3" customWidth="1"/>
    <col min="4598" max="4598" width="6.7109375" style="3" customWidth="1"/>
    <col min="4599" max="4599" width="11.140625" style="3" customWidth="1"/>
    <col min="4600" max="4600" width="9.5703125" style="3" customWidth="1"/>
    <col min="4601" max="4602" width="11.140625" style="3" customWidth="1"/>
    <col min="4603" max="4603" width="8.85546875" style="3" customWidth="1"/>
    <col min="4604" max="4844" width="9.140625" style="3"/>
    <col min="4845" max="4845" width="4" style="3" customWidth="1"/>
    <col min="4846" max="4846" width="31.42578125" style="3" customWidth="1"/>
    <col min="4847" max="4847" width="5.7109375" style="3" customWidth="1"/>
    <col min="4848" max="4848" width="8.42578125" style="3" customWidth="1"/>
    <col min="4849" max="4849" width="6.140625" style="3" customWidth="1"/>
    <col min="4850" max="4850" width="6.5703125" style="3" customWidth="1"/>
    <col min="4851" max="4851" width="7.28515625" style="3" customWidth="1"/>
    <col min="4852" max="4852" width="8.28515625" style="3" customWidth="1"/>
    <col min="4853" max="4853" width="7.28515625" style="3" customWidth="1"/>
    <col min="4854" max="4854" width="6.7109375" style="3" customWidth="1"/>
    <col min="4855" max="4855" width="11.140625" style="3" customWidth="1"/>
    <col min="4856" max="4856" width="9.5703125" style="3" customWidth="1"/>
    <col min="4857" max="4858" width="11.140625" style="3" customWidth="1"/>
    <col min="4859" max="4859" width="8.85546875" style="3" customWidth="1"/>
    <col min="4860" max="5100" width="9.140625" style="3"/>
    <col min="5101" max="5101" width="4" style="3" customWidth="1"/>
    <col min="5102" max="5102" width="31.42578125" style="3" customWidth="1"/>
    <col min="5103" max="5103" width="5.7109375" style="3" customWidth="1"/>
    <col min="5104" max="5104" width="8.42578125" style="3" customWidth="1"/>
    <col min="5105" max="5105" width="6.140625" style="3" customWidth="1"/>
    <col min="5106" max="5106" width="6.5703125" style="3" customWidth="1"/>
    <col min="5107" max="5107" width="7.28515625" style="3" customWidth="1"/>
    <col min="5108" max="5108" width="8.28515625" style="3" customWidth="1"/>
    <col min="5109" max="5109" width="7.28515625" style="3" customWidth="1"/>
    <col min="5110" max="5110" width="6.7109375" style="3" customWidth="1"/>
    <col min="5111" max="5111" width="11.140625" style="3" customWidth="1"/>
    <col min="5112" max="5112" width="9.5703125" style="3" customWidth="1"/>
    <col min="5113" max="5114" width="11.140625" style="3" customWidth="1"/>
    <col min="5115" max="5115" width="8.85546875" style="3" customWidth="1"/>
    <col min="5116" max="5356" width="9.140625" style="3"/>
    <col min="5357" max="5357" width="4" style="3" customWidth="1"/>
    <col min="5358" max="5358" width="31.42578125" style="3" customWidth="1"/>
    <col min="5359" max="5359" width="5.7109375" style="3" customWidth="1"/>
    <col min="5360" max="5360" width="8.42578125" style="3" customWidth="1"/>
    <col min="5361" max="5361" width="6.140625" style="3" customWidth="1"/>
    <col min="5362" max="5362" width="6.5703125" style="3" customWidth="1"/>
    <col min="5363" max="5363" width="7.28515625" style="3" customWidth="1"/>
    <col min="5364" max="5364" width="8.28515625" style="3" customWidth="1"/>
    <col min="5365" max="5365" width="7.28515625" style="3" customWidth="1"/>
    <col min="5366" max="5366" width="6.7109375" style="3" customWidth="1"/>
    <col min="5367" max="5367" width="11.140625" style="3" customWidth="1"/>
    <col min="5368" max="5368" width="9.5703125" style="3" customWidth="1"/>
    <col min="5369" max="5370" width="11.140625" style="3" customWidth="1"/>
    <col min="5371" max="5371" width="8.85546875" style="3" customWidth="1"/>
    <col min="5372" max="5612" width="9.140625" style="3"/>
    <col min="5613" max="5613" width="4" style="3" customWidth="1"/>
    <col min="5614" max="5614" width="31.42578125" style="3" customWidth="1"/>
    <col min="5615" max="5615" width="5.7109375" style="3" customWidth="1"/>
    <col min="5616" max="5616" width="8.42578125" style="3" customWidth="1"/>
    <col min="5617" max="5617" width="6.140625" style="3" customWidth="1"/>
    <col min="5618" max="5618" width="6.5703125" style="3" customWidth="1"/>
    <col min="5619" max="5619" width="7.28515625" style="3" customWidth="1"/>
    <col min="5620" max="5620" width="8.28515625" style="3" customWidth="1"/>
    <col min="5621" max="5621" width="7.28515625" style="3" customWidth="1"/>
    <col min="5622" max="5622" width="6.7109375" style="3" customWidth="1"/>
    <col min="5623" max="5623" width="11.140625" style="3" customWidth="1"/>
    <col min="5624" max="5624" width="9.5703125" style="3" customWidth="1"/>
    <col min="5625" max="5626" width="11.140625" style="3" customWidth="1"/>
    <col min="5627" max="5627" width="8.85546875" style="3" customWidth="1"/>
    <col min="5628" max="5868" width="9.140625" style="3"/>
    <col min="5869" max="5869" width="4" style="3" customWidth="1"/>
    <col min="5870" max="5870" width="31.42578125" style="3" customWidth="1"/>
    <col min="5871" max="5871" width="5.7109375" style="3" customWidth="1"/>
    <col min="5872" max="5872" width="8.42578125" style="3" customWidth="1"/>
    <col min="5873" max="5873" width="6.140625" style="3" customWidth="1"/>
    <col min="5874" max="5874" width="6.5703125" style="3" customWidth="1"/>
    <col min="5875" max="5875" width="7.28515625" style="3" customWidth="1"/>
    <col min="5876" max="5876" width="8.28515625" style="3" customWidth="1"/>
    <col min="5877" max="5877" width="7.28515625" style="3" customWidth="1"/>
    <col min="5878" max="5878" width="6.7109375" style="3" customWidth="1"/>
    <col min="5879" max="5879" width="11.140625" style="3" customWidth="1"/>
    <col min="5880" max="5880" width="9.5703125" style="3" customWidth="1"/>
    <col min="5881" max="5882" width="11.140625" style="3" customWidth="1"/>
    <col min="5883" max="5883" width="8.85546875" style="3" customWidth="1"/>
    <col min="5884" max="6124" width="9.140625" style="3"/>
    <col min="6125" max="6125" width="4" style="3" customWidth="1"/>
    <col min="6126" max="6126" width="31.42578125" style="3" customWidth="1"/>
    <col min="6127" max="6127" width="5.7109375" style="3" customWidth="1"/>
    <col min="6128" max="6128" width="8.42578125" style="3" customWidth="1"/>
    <col min="6129" max="6129" width="6.140625" style="3" customWidth="1"/>
    <col min="6130" max="6130" width="6.5703125" style="3" customWidth="1"/>
    <col min="6131" max="6131" width="7.28515625" style="3" customWidth="1"/>
    <col min="6132" max="6132" width="8.28515625" style="3" customWidth="1"/>
    <col min="6133" max="6133" width="7.28515625" style="3" customWidth="1"/>
    <col min="6134" max="6134" width="6.7109375" style="3" customWidth="1"/>
    <col min="6135" max="6135" width="11.140625" style="3" customWidth="1"/>
    <col min="6136" max="6136" width="9.5703125" style="3" customWidth="1"/>
    <col min="6137" max="6138" width="11.140625" style="3" customWidth="1"/>
    <col min="6139" max="6139" width="8.85546875" style="3" customWidth="1"/>
    <col min="6140" max="6380" width="9.140625" style="3"/>
    <col min="6381" max="6381" width="4" style="3" customWidth="1"/>
    <col min="6382" max="6382" width="31.42578125" style="3" customWidth="1"/>
    <col min="6383" max="6383" width="5.7109375" style="3" customWidth="1"/>
    <col min="6384" max="6384" width="8.42578125" style="3" customWidth="1"/>
    <col min="6385" max="6385" width="6.140625" style="3" customWidth="1"/>
    <col min="6386" max="6386" width="6.5703125" style="3" customWidth="1"/>
    <col min="6387" max="6387" width="7.28515625" style="3" customWidth="1"/>
    <col min="6388" max="6388" width="8.28515625" style="3" customWidth="1"/>
    <col min="6389" max="6389" width="7.28515625" style="3" customWidth="1"/>
    <col min="6390" max="6390" width="6.7109375" style="3" customWidth="1"/>
    <col min="6391" max="6391" width="11.140625" style="3" customWidth="1"/>
    <col min="6392" max="6392" width="9.5703125" style="3" customWidth="1"/>
    <col min="6393" max="6394" width="11.140625" style="3" customWidth="1"/>
    <col min="6395" max="6395" width="8.85546875" style="3" customWidth="1"/>
    <col min="6396" max="6636" width="9.140625" style="3"/>
    <col min="6637" max="6637" width="4" style="3" customWidth="1"/>
    <col min="6638" max="6638" width="31.42578125" style="3" customWidth="1"/>
    <col min="6639" max="6639" width="5.7109375" style="3" customWidth="1"/>
    <col min="6640" max="6640" width="8.42578125" style="3" customWidth="1"/>
    <col min="6641" max="6641" width="6.140625" style="3" customWidth="1"/>
    <col min="6642" max="6642" width="6.5703125" style="3" customWidth="1"/>
    <col min="6643" max="6643" width="7.28515625" style="3" customWidth="1"/>
    <col min="6644" max="6644" width="8.28515625" style="3" customWidth="1"/>
    <col min="6645" max="6645" width="7.28515625" style="3" customWidth="1"/>
    <col min="6646" max="6646" width="6.7109375" style="3" customWidth="1"/>
    <col min="6647" max="6647" width="11.140625" style="3" customWidth="1"/>
    <col min="6648" max="6648" width="9.5703125" style="3" customWidth="1"/>
    <col min="6649" max="6650" width="11.140625" style="3" customWidth="1"/>
    <col min="6651" max="6651" width="8.85546875" style="3" customWidth="1"/>
    <col min="6652" max="6892" width="9.140625" style="3"/>
    <col min="6893" max="6893" width="4" style="3" customWidth="1"/>
    <col min="6894" max="6894" width="31.42578125" style="3" customWidth="1"/>
    <col min="6895" max="6895" width="5.7109375" style="3" customWidth="1"/>
    <col min="6896" max="6896" width="8.42578125" style="3" customWidth="1"/>
    <col min="6897" max="6897" width="6.140625" style="3" customWidth="1"/>
    <col min="6898" max="6898" width="6.5703125" style="3" customWidth="1"/>
    <col min="6899" max="6899" width="7.28515625" style="3" customWidth="1"/>
    <col min="6900" max="6900" width="8.28515625" style="3" customWidth="1"/>
    <col min="6901" max="6901" width="7.28515625" style="3" customWidth="1"/>
    <col min="6902" max="6902" width="6.7109375" style="3" customWidth="1"/>
    <col min="6903" max="6903" width="11.140625" style="3" customWidth="1"/>
    <col min="6904" max="6904" width="9.5703125" style="3" customWidth="1"/>
    <col min="6905" max="6906" width="11.140625" style="3" customWidth="1"/>
    <col min="6907" max="6907" width="8.85546875" style="3" customWidth="1"/>
    <col min="6908" max="7148" width="9.140625" style="3"/>
    <col min="7149" max="7149" width="4" style="3" customWidth="1"/>
    <col min="7150" max="7150" width="31.42578125" style="3" customWidth="1"/>
    <col min="7151" max="7151" width="5.7109375" style="3" customWidth="1"/>
    <col min="7152" max="7152" width="8.42578125" style="3" customWidth="1"/>
    <col min="7153" max="7153" width="6.140625" style="3" customWidth="1"/>
    <col min="7154" max="7154" width="6.5703125" style="3" customWidth="1"/>
    <col min="7155" max="7155" width="7.28515625" style="3" customWidth="1"/>
    <col min="7156" max="7156" width="8.28515625" style="3" customWidth="1"/>
    <col min="7157" max="7157" width="7.28515625" style="3" customWidth="1"/>
    <col min="7158" max="7158" width="6.7109375" style="3" customWidth="1"/>
    <col min="7159" max="7159" width="11.140625" style="3" customWidth="1"/>
    <col min="7160" max="7160" width="9.5703125" style="3" customWidth="1"/>
    <col min="7161" max="7162" width="11.140625" style="3" customWidth="1"/>
    <col min="7163" max="7163" width="8.85546875" style="3" customWidth="1"/>
    <col min="7164" max="7404" width="9.140625" style="3"/>
    <col min="7405" max="7405" width="4" style="3" customWidth="1"/>
    <col min="7406" max="7406" width="31.42578125" style="3" customWidth="1"/>
    <col min="7407" max="7407" width="5.7109375" style="3" customWidth="1"/>
    <col min="7408" max="7408" width="8.42578125" style="3" customWidth="1"/>
    <col min="7409" max="7409" width="6.140625" style="3" customWidth="1"/>
    <col min="7410" max="7410" width="6.5703125" style="3" customWidth="1"/>
    <col min="7411" max="7411" width="7.28515625" style="3" customWidth="1"/>
    <col min="7412" max="7412" width="8.28515625" style="3" customWidth="1"/>
    <col min="7413" max="7413" width="7.28515625" style="3" customWidth="1"/>
    <col min="7414" max="7414" width="6.7109375" style="3" customWidth="1"/>
    <col min="7415" max="7415" width="11.140625" style="3" customWidth="1"/>
    <col min="7416" max="7416" width="9.5703125" style="3" customWidth="1"/>
    <col min="7417" max="7418" width="11.140625" style="3" customWidth="1"/>
    <col min="7419" max="7419" width="8.85546875" style="3" customWidth="1"/>
    <col min="7420" max="7660" width="9.140625" style="3"/>
    <col min="7661" max="7661" width="4" style="3" customWidth="1"/>
    <col min="7662" max="7662" width="31.42578125" style="3" customWidth="1"/>
    <col min="7663" max="7663" width="5.7109375" style="3" customWidth="1"/>
    <col min="7664" max="7664" width="8.42578125" style="3" customWidth="1"/>
    <col min="7665" max="7665" width="6.140625" style="3" customWidth="1"/>
    <col min="7666" max="7666" width="6.5703125" style="3" customWidth="1"/>
    <col min="7667" max="7667" width="7.28515625" style="3" customWidth="1"/>
    <col min="7668" max="7668" width="8.28515625" style="3" customWidth="1"/>
    <col min="7669" max="7669" width="7.28515625" style="3" customWidth="1"/>
    <col min="7670" max="7670" width="6.7109375" style="3" customWidth="1"/>
    <col min="7671" max="7671" width="11.140625" style="3" customWidth="1"/>
    <col min="7672" max="7672" width="9.5703125" style="3" customWidth="1"/>
    <col min="7673" max="7674" width="11.140625" style="3" customWidth="1"/>
    <col min="7675" max="7675" width="8.85546875" style="3" customWidth="1"/>
    <col min="7676" max="7916" width="9.140625" style="3"/>
    <col min="7917" max="7917" width="4" style="3" customWidth="1"/>
    <col min="7918" max="7918" width="31.42578125" style="3" customWidth="1"/>
    <col min="7919" max="7919" width="5.7109375" style="3" customWidth="1"/>
    <col min="7920" max="7920" width="8.42578125" style="3" customWidth="1"/>
    <col min="7921" max="7921" width="6.140625" style="3" customWidth="1"/>
    <col min="7922" max="7922" width="6.5703125" style="3" customWidth="1"/>
    <col min="7923" max="7923" width="7.28515625" style="3" customWidth="1"/>
    <col min="7924" max="7924" width="8.28515625" style="3" customWidth="1"/>
    <col min="7925" max="7925" width="7.28515625" style="3" customWidth="1"/>
    <col min="7926" max="7926" width="6.7109375" style="3" customWidth="1"/>
    <col min="7927" max="7927" width="11.140625" style="3" customWidth="1"/>
    <col min="7928" max="7928" width="9.5703125" style="3" customWidth="1"/>
    <col min="7929" max="7930" width="11.140625" style="3" customWidth="1"/>
    <col min="7931" max="7931" width="8.85546875" style="3" customWidth="1"/>
    <col min="7932" max="8172" width="9.140625" style="3"/>
    <col min="8173" max="8173" width="4" style="3" customWidth="1"/>
    <col min="8174" max="8174" width="31.42578125" style="3" customWidth="1"/>
    <col min="8175" max="8175" width="5.7109375" style="3" customWidth="1"/>
    <col min="8176" max="8176" width="8.42578125" style="3" customWidth="1"/>
    <col min="8177" max="8177" width="6.140625" style="3" customWidth="1"/>
    <col min="8178" max="8178" width="6.5703125" style="3" customWidth="1"/>
    <col min="8179" max="8179" width="7.28515625" style="3" customWidth="1"/>
    <col min="8180" max="8180" width="8.28515625" style="3" customWidth="1"/>
    <col min="8181" max="8181" width="7.28515625" style="3" customWidth="1"/>
    <col min="8182" max="8182" width="6.7109375" style="3" customWidth="1"/>
    <col min="8183" max="8183" width="11.140625" style="3" customWidth="1"/>
    <col min="8184" max="8184" width="9.5703125" style="3" customWidth="1"/>
    <col min="8185" max="8186" width="11.140625" style="3" customWidth="1"/>
    <col min="8187" max="8187" width="8.85546875" style="3" customWidth="1"/>
    <col min="8188" max="8428" width="9.140625" style="3"/>
    <col min="8429" max="8429" width="4" style="3" customWidth="1"/>
    <col min="8430" max="8430" width="31.42578125" style="3" customWidth="1"/>
    <col min="8431" max="8431" width="5.7109375" style="3" customWidth="1"/>
    <col min="8432" max="8432" width="8.42578125" style="3" customWidth="1"/>
    <col min="8433" max="8433" width="6.140625" style="3" customWidth="1"/>
    <col min="8434" max="8434" width="6.5703125" style="3" customWidth="1"/>
    <col min="8435" max="8435" width="7.28515625" style="3" customWidth="1"/>
    <col min="8436" max="8436" width="8.28515625" style="3" customWidth="1"/>
    <col min="8437" max="8437" width="7.28515625" style="3" customWidth="1"/>
    <col min="8438" max="8438" width="6.7109375" style="3" customWidth="1"/>
    <col min="8439" max="8439" width="11.140625" style="3" customWidth="1"/>
    <col min="8440" max="8440" width="9.5703125" style="3" customWidth="1"/>
    <col min="8441" max="8442" width="11.140625" style="3" customWidth="1"/>
    <col min="8443" max="8443" width="8.85546875" style="3" customWidth="1"/>
    <col min="8444" max="8684" width="9.140625" style="3"/>
    <col min="8685" max="8685" width="4" style="3" customWidth="1"/>
    <col min="8686" max="8686" width="31.42578125" style="3" customWidth="1"/>
    <col min="8687" max="8687" width="5.7109375" style="3" customWidth="1"/>
    <col min="8688" max="8688" width="8.42578125" style="3" customWidth="1"/>
    <col min="8689" max="8689" width="6.140625" style="3" customWidth="1"/>
    <col min="8690" max="8690" width="6.5703125" style="3" customWidth="1"/>
    <col min="8691" max="8691" width="7.28515625" style="3" customWidth="1"/>
    <col min="8692" max="8692" width="8.28515625" style="3" customWidth="1"/>
    <col min="8693" max="8693" width="7.28515625" style="3" customWidth="1"/>
    <col min="8694" max="8694" width="6.7109375" style="3" customWidth="1"/>
    <col min="8695" max="8695" width="11.140625" style="3" customWidth="1"/>
    <col min="8696" max="8696" width="9.5703125" style="3" customWidth="1"/>
    <col min="8697" max="8698" width="11.140625" style="3" customWidth="1"/>
    <col min="8699" max="8699" width="8.85546875" style="3" customWidth="1"/>
    <col min="8700" max="8940" width="9.140625" style="3"/>
    <col min="8941" max="8941" width="4" style="3" customWidth="1"/>
    <col min="8942" max="8942" width="31.42578125" style="3" customWidth="1"/>
    <col min="8943" max="8943" width="5.7109375" style="3" customWidth="1"/>
    <col min="8944" max="8944" width="8.42578125" style="3" customWidth="1"/>
    <col min="8945" max="8945" width="6.140625" style="3" customWidth="1"/>
    <col min="8946" max="8946" width="6.5703125" style="3" customWidth="1"/>
    <col min="8947" max="8947" width="7.28515625" style="3" customWidth="1"/>
    <col min="8948" max="8948" width="8.28515625" style="3" customWidth="1"/>
    <col min="8949" max="8949" width="7.28515625" style="3" customWidth="1"/>
    <col min="8950" max="8950" width="6.7109375" style="3" customWidth="1"/>
    <col min="8951" max="8951" width="11.140625" style="3" customWidth="1"/>
    <col min="8952" max="8952" width="9.5703125" style="3" customWidth="1"/>
    <col min="8953" max="8954" width="11.140625" style="3" customWidth="1"/>
    <col min="8955" max="8955" width="8.85546875" style="3" customWidth="1"/>
    <col min="8956" max="9196" width="9.140625" style="3"/>
    <col min="9197" max="9197" width="4" style="3" customWidth="1"/>
    <col min="9198" max="9198" width="31.42578125" style="3" customWidth="1"/>
    <col min="9199" max="9199" width="5.7109375" style="3" customWidth="1"/>
    <col min="9200" max="9200" width="8.42578125" style="3" customWidth="1"/>
    <col min="9201" max="9201" width="6.140625" style="3" customWidth="1"/>
    <col min="9202" max="9202" width="6.5703125" style="3" customWidth="1"/>
    <col min="9203" max="9203" width="7.28515625" style="3" customWidth="1"/>
    <col min="9204" max="9204" width="8.28515625" style="3" customWidth="1"/>
    <col min="9205" max="9205" width="7.28515625" style="3" customWidth="1"/>
    <col min="9206" max="9206" width="6.7109375" style="3" customWidth="1"/>
    <col min="9207" max="9207" width="11.140625" style="3" customWidth="1"/>
    <col min="9208" max="9208" width="9.5703125" style="3" customWidth="1"/>
    <col min="9209" max="9210" width="11.140625" style="3" customWidth="1"/>
    <col min="9211" max="9211" width="8.85546875" style="3" customWidth="1"/>
    <col min="9212" max="9452" width="9.140625" style="3"/>
    <col min="9453" max="9453" width="4" style="3" customWidth="1"/>
    <col min="9454" max="9454" width="31.42578125" style="3" customWidth="1"/>
    <col min="9455" max="9455" width="5.7109375" style="3" customWidth="1"/>
    <col min="9456" max="9456" width="8.42578125" style="3" customWidth="1"/>
    <col min="9457" max="9457" width="6.140625" style="3" customWidth="1"/>
    <col min="9458" max="9458" width="6.5703125" style="3" customWidth="1"/>
    <col min="9459" max="9459" width="7.28515625" style="3" customWidth="1"/>
    <col min="9460" max="9460" width="8.28515625" style="3" customWidth="1"/>
    <col min="9461" max="9461" width="7.28515625" style="3" customWidth="1"/>
    <col min="9462" max="9462" width="6.7109375" style="3" customWidth="1"/>
    <col min="9463" max="9463" width="11.140625" style="3" customWidth="1"/>
    <col min="9464" max="9464" width="9.5703125" style="3" customWidth="1"/>
    <col min="9465" max="9466" width="11.140625" style="3" customWidth="1"/>
    <col min="9467" max="9467" width="8.85546875" style="3" customWidth="1"/>
    <col min="9468" max="9708" width="9.140625" style="3"/>
    <col min="9709" max="9709" width="4" style="3" customWidth="1"/>
    <col min="9710" max="9710" width="31.42578125" style="3" customWidth="1"/>
    <col min="9711" max="9711" width="5.7109375" style="3" customWidth="1"/>
    <col min="9712" max="9712" width="8.42578125" style="3" customWidth="1"/>
    <col min="9713" max="9713" width="6.140625" style="3" customWidth="1"/>
    <col min="9714" max="9714" width="6.5703125" style="3" customWidth="1"/>
    <col min="9715" max="9715" width="7.28515625" style="3" customWidth="1"/>
    <col min="9716" max="9716" width="8.28515625" style="3" customWidth="1"/>
    <col min="9717" max="9717" width="7.28515625" style="3" customWidth="1"/>
    <col min="9718" max="9718" width="6.7109375" style="3" customWidth="1"/>
    <col min="9719" max="9719" width="11.140625" style="3" customWidth="1"/>
    <col min="9720" max="9720" width="9.5703125" style="3" customWidth="1"/>
    <col min="9721" max="9722" width="11.140625" style="3" customWidth="1"/>
    <col min="9723" max="9723" width="8.85546875" style="3" customWidth="1"/>
    <col min="9724" max="9964" width="9.140625" style="3"/>
    <col min="9965" max="9965" width="4" style="3" customWidth="1"/>
    <col min="9966" max="9966" width="31.42578125" style="3" customWidth="1"/>
    <col min="9967" max="9967" width="5.7109375" style="3" customWidth="1"/>
    <col min="9968" max="9968" width="8.42578125" style="3" customWidth="1"/>
    <col min="9969" max="9969" width="6.140625" style="3" customWidth="1"/>
    <col min="9970" max="9970" width="6.5703125" style="3" customWidth="1"/>
    <col min="9971" max="9971" width="7.28515625" style="3" customWidth="1"/>
    <col min="9972" max="9972" width="8.28515625" style="3" customWidth="1"/>
    <col min="9973" max="9973" width="7.28515625" style="3" customWidth="1"/>
    <col min="9974" max="9974" width="6.7109375" style="3" customWidth="1"/>
    <col min="9975" max="9975" width="11.140625" style="3" customWidth="1"/>
    <col min="9976" max="9976" width="9.5703125" style="3" customWidth="1"/>
    <col min="9977" max="9978" width="11.140625" style="3" customWidth="1"/>
    <col min="9979" max="9979" width="8.85546875" style="3" customWidth="1"/>
    <col min="9980" max="10220" width="9.140625" style="3"/>
    <col min="10221" max="10221" width="4" style="3" customWidth="1"/>
    <col min="10222" max="10222" width="31.42578125" style="3" customWidth="1"/>
    <col min="10223" max="10223" width="5.7109375" style="3" customWidth="1"/>
    <col min="10224" max="10224" width="8.42578125" style="3" customWidth="1"/>
    <col min="10225" max="10225" width="6.140625" style="3" customWidth="1"/>
    <col min="10226" max="10226" width="6.5703125" style="3" customWidth="1"/>
    <col min="10227" max="10227" width="7.28515625" style="3" customWidth="1"/>
    <col min="10228" max="10228" width="8.28515625" style="3" customWidth="1"/>
    <col min="10229" max="10229" width="7.28515625" style="3" customWidth="1"/>
    <col min="10230" max="10230" width="6.7109375" style="3" customWidth="1"/>
    <col min="10231" max="10231" width="11.140625" style="3" customWidth="1"/>
    <col min="10232" max="10232" width="9.5703125" style="3" customWidth="1"/>
    <col min="10233" max="10234" width="11.140625" style="3" customWidth="1"/>
    <col min="10235" max="10235" width="8.85546875" style="3" customWidth="1"/>
    <col min="10236" max="10476" width="9.140625" style="3"/>
    <col min="10477" max="10477" width="4" style="3" customWidth="1"/>
    <col min="10478" max="10478" width="31.42578125" style="3" customWidth="1"/>
    <col min="10479" max="10479" width="5.7109375" style="3" customWidth="1"/>
    <col min="10480" max="10480" width="8.42578125" style="3" customWidth="1"/>
    <col min="10481" max="10481" width="6.140625" style="3" customWidth="1"/>
    <col min="10482" max="10482" width="6.5703125" style="3" customWidth="1"/>
    <col min="10483" max="10483" width="7.28515625" style="3" customWidth="1"/>
    <col min="10484" max="10484" width="8.28515625" style="3" customWidth="1"/>
    <col min="10485" max="10485" width="7.28515625" style="3" customWidth="1"/>
    <col min="10486" max="10486" width="6.7109375" style="3" customWidth="1"/>
    <col min="10487" max="10487" width="11.140625" style="3" customWidth="1"/>
    <col min="10488" max="10488" width="9.5703125" style="3" customWidth="1"/>
    <col min="10489" max="10490" width="11.140625" style="3" customWidth="1"/>
    <col min="10491" max="10491" width="8.85546875" style="3" customWidth="1"/>
    <col min="10492" max="10732" width="9.140625" style="3"/>
    <col min="10733" max="10733" width="4" style="3" customWidth="1"/>
    <col min="10734" max="10734" width="31.42578125" style="3" customWidth="1"/>
    <col min="10735" max="10735" width="5.7109375" style="3" customWidth="1"/>
    <col min="10736" max="10736" width="8.42578125" style="3" customWidth="1"/>
    <col min="10737" max="10737" width="6.140625" style="3" customWidth="1"/>
    <col min="10738" max="10738" width="6.5703125" style="3" customWidth="1"/>
    <col min="10739" max="10739" width="7.28515625" style="3" customWidth="1"/>
    <col min="10740" max="10740" width="8.28515625" style="3" customWidth="1"/>
    <col min="10741" max="10741" width="7.28515625" style="3" customWidth="1"/>
    <col min="10742" max="10742" width="6.7109375" style="3" customWidth="1"/>
    <col min="10743" max="10743" width="11.140625" style="3" customWidth="1"/>
    <col min="10744" max="10744" width="9.5703125" style="3" customWidth="1"/>
    <col min="10745" max="10746" width="11.140625" style="3" customWidth="1"/>
    <col min="10747" max="10747" width="8.85546875" style="3" customWidth="1"/>
    <col min="10748" max="10988" width="9.140625" style="3"/>
    <col min="10989" max="10989" width="4" style="3" customWidth="1"/>
    <col min="10990" max="10990" width="31.42578125" style="3" customWidth="1"/>
    <col min="10991" max="10991" width="5.7109375" style="3" customWidth="1"/>
    <col min="10992" max="10992" width="8.42578125" style="3" customWidth="1"/>
    <col min="10993" max="10993" width="6.140625" style="3" customWidth="1"/>
    <col min="10994" max="10994" width="6.5703125" style="3" customWidth="1"/>
    <col min="10995" max="10995" width="7.28515625" style="3" customWidth="1"/>
    <col min="10996" max="10996" width="8.28515625" style="3" customWidth="1"/>
    <col min="10997" max="10997" width="7.28515625" style="3" customWidth="1"/>
    <col min="10998" max="10998" width="6.7109375" style="3" customWidth="1"/>
    <col min="10999" max="10999" width="11.140625" style="3" customWidth="1"/>
    <col min="11000" max="11000" width="9.5703125" style="3" customWidth="1"/>
    <col min="11001" max="11002" width="11.140625" style="3" customWidth="1"/>
    <col min="11003" max="11003" width="8.85546875" style="3" customWidth="1"/>
    <col min="11004" max="11244" width="9.140625" style="3"/>
    <col min="11245" max="11245" width="4" style="3" customWidth="1"/>
    <col min="11246" max="11246" width="31.42578125" style="3" customWidth="1"/>
    <col min="11247" max="11247" width="5.7109375" style="3" customWidth="1"/>
    <col min="11248" max="11248" width="8.42578125" style="3" customWidth="1"/>
    <col min="11249" max="11249" width="6.140625" style="3" customWidth="1"/>
    <col min="11250" max="11250" width="6.5703125" style="3" customWidth="1"/>
    <col min="11251" max="11251" width="7.28515625" style="3" customWidth="1"/>
    <col min="11252" max="11252" width="8.28515625" style="3" customWidth="1"/>
    <col min="11253" max="11253" width="7.28515625" style="3" customWidth="1"/>
    <col min="11254" max="11254" width="6.7109375" style="3" customWidth="1"/>
    <col min="11255" max="11255" width="11.140625" style="3" customWidth="1"/>
    <col min="11256" max="11256" width="9.5703125" style="3" customWidth="1"/>
    <col min="11257" max="11258" width="11.140625" style="3" customWidth="1"/>
    <col min="11259" max="11259" width="8.85546875" style="3" customWidth="1"/>
    <col min="11260" max="11500" width="9.140625" style="3"/>
    <col min="11501" max="11501" width="4" style="3" customWidth="1"/>
    <col min="11502" max="11502" width="31.42578125" style="3" customWidth="1"/>
    <col min="11503" max="11503" width="5.7109375" style="3" customWidth="1"/>
    <col min="11504" max="11504" width="8.42578125" style="3" customWidth="1"/>
    <col min="11505" max="11505" width="6.140625" style="3" customWidth="1"/>
    <col min="11506" max="11506" width="6.5703125" style="3" customWidth="1"/>
    <col min="11507" max="11507" width="7.28515625" style="3" customWidth="1"/>
    <col min="11508" max="11508" width="8.28515625" style="3" customWidth="1"/>
    <col min="11509" max="11509" width="7.28515625" style="3" customWidth="1"/>
    <col min="11510" max="11510" width="6.7109375" style="3" customWidth="1"/>
    <col min="11511" max="11511" width="11.140625" style="3" customWidth="1"/>
    <col min="11512" max="11512" width="9.5703125" style="3" customWidth="1"/>
    <col min="11513" max="11514" width="11.140625" style="3" customWidth="1"/>
    <col min="11515" max="11515" width="8.85546875" style="3" customWidth="1"/>
    <col min="11516" max="11756" width="9.140625" style="3"/>
    <col min="11757" max="11757" width="4" style="3" customWidth="1"/>
    <col min="11758" max="11758" width="31.42578125" style="3" customWidth="1"/>
    <col min="11759" max="11759" width="5.7109375" style="3" customWidth="1"/>
    <col min="11760" max="11760" width="8.42578125" style="3" customWidth="1"/>
    <col min="11761" max="11761" width="6.140625" style="3" customWidth="1"/>
    <col min="11762" max="11762" width="6.5703125" style="3" customWidth="1"/>
    <col min="11763" max="11763" width="7.28515625" style="3" customWidth="1"/>
    <col min="11764" max="11764" width="8.28515625" style="3" customWidth="1"/>
    <col min="11765" max="11765" width="7.28515625" style="3" customWidth="1"/>
    <col min="11766" max="11766" width="6.7109375" style="3" customWidth="1"/>
    <col min="11767" max="11767" width="11.140625" style="3" customWidth="1"/>
    <col min="11768" max="11768" width="9.5703125" style="3" customWidth="1"/>
    <col min="11769" max="11770" width="11.140625" style="3" customWidth="1"/>
    <col min="11771" max="11771" width="8.85546875" style="3" customWidth="1"/>
    <col min="11772" max="12012" width="9.140625" style="3"/>
    <col min="12013" max="12013" width="4" style="3" customWidth="1"/>
    <col min="12014" max="12014" width="31.42578125" style="3" customWidth="1"/>
    <col min="12015" max="12015" width="5.7109375" style="3" customWidth="1"/>
    <col min="12016" max="12016" width="8.42578125" style="3" customWidth="1"/>
    <col min="12017" max="12017" width="6.140625" style="3" customWidth="1"/>
    <col min="12018" max="12018" width="6.5703125" style="3" customWidth="1"/>
    <col min="12019" max="12019" width="7.28515625" style="3" customWidth="1"/>
    <col min="12020" max="12020" width="8.28515625" style="3" customWidth="1"/>
    <col min="12021" max="12021" width="7.28515625" style="3" customWidth="1"/>
    <col min="12022" max="12022" width="6.7109375" style="3" customWidth="1"/>
    <col min="12023" max="12023" width="11.140625" style="3" customWidth="1"/>
    <col min="12024" max="12024" width="9.5703125" style="3" customWidth="1"/>
    <col min="12025" max="12026" width="11.140625" style="3" customWidth="1"/>
    <col min="12027" max="12027" width="8.85546875" style="3" customWidth="1"/>
    <col min="12028" max="12268" width="9.140625" style="3"/>
    <col min="12269" max="12269" width="4" style="3" customWidth="1"/>
    <col min="12270" max="12270" width="31.42578125" style="3" customWidth="1"/>
    <col min="12271" max="12271" width="5.7109375" style="3" customWidth="1"/>
    <col min="12272" max="12272" width="8.42578125" style="3" customWidth="1"/>
    <col min="12273" max="12273" width="6.140625" style="3" customWidth="1"/>
    <col min="12274" max="12274" width="6.5703125" style="3" customWidth="1"/>
    <col min="12275" max="12275" width="7.28515625" style="3" customWidth="1"/>
    <col min="12276" max="12276" width="8.28515625" style="3" customWidth="1"/>
    <col min="12277" max="12277" width="7.28515625" style="3" customWidth="1"/>
    <col min="12278" max="12278" width="6.7109375" style="3" customWidth="1"/>
    <col min="12279" max="12279" width="11.140625" style="3" customWidth="1"/>
    <col min="12280" max="12280" width="9.5703125" style="3" customWidth="1"/>
    <col min="12281" max="12282" width="11.140625" style="3" customWidth="1"/>
    <col min="12283" max="12283" width="8.85546875" style="3" customWidth="1"/>
    <col min="12284" max="12524" width="9.140625" style="3"/>
    <col min="12525" max="12525" width="4" style="3" customWidth="1"/>
    <col min="12526" max="12526" width="31.42578125" style="3" customWidth="1"/>
    <col min="12527" max="12527" width="5.7109375" style="3" customWidth="1"/>
    <col min="12528" max="12528" width="8.42578125" style="3" customWidth="1"/>
    <col min="12529" max="12529" width="6.140625" style="3" customWidth="1"/>
    <col min="12530" max="12530" width="6.5703125" style="3" customWidth="1"/>
    <col min="12531" max="12531" width="7.28515625" style="3" customWidth="1"/>
    <col min="12532" max="12532" width="8.28515625" style="3" customWidth="1"/>
    <col min="12533" max="12533" width="7.28515625" style="3" customWidth="1"/>
    <col min="12534" max="12534" width="6.7109375" style="3" customWidth="1"/>
    <col min="12535" max="12535" width="11.140625" style="3" customWidth="1"/>
    <col min="12536" max="12536" width="9.5703125" style="3" customWidth="1"/>
    <col min="12537" max="12538" width="11.140625" style="3" customWidth="1"/>
    <col min="12539" max="12539" width="8.85546875" style="3" customWidth="1"/>
    <col min="12540" max="12780" width="9.140625" style="3"/>
    <col min="12781" max="12781" width="4" style="3" customWidth="1"/>
    <col min="12782" max="12782" width="31.42578125" style="3" customWidth="1"/>
    <col min="12783" max="12783" width="5.7109375" style="3" customWidth="1"/>
    <col min="12784" max="12784" width="8.42578125" style="3" customWidth="1"/>
    <col min="12785" max="12785" width="6.140625" style="3" customWidth="1"/>
    <col min="12786" max="12786" width="6.5703125" style="3" customWidth="1"/>
    <col min="12787" max="12787" width="7.28515625" style="3" customWidth="1"/>
    <col min="12788" max="12788" width="8.28515625" style="3" customWidth="1"/>
    <col min="12789" max="12789" width="7.28515625" style="3" customWidth="1"/>
    <col min="12790" max="12790" width="6.7109375" style="3" customWidth="1"/>
    <col min="12791" max="12791" width="11.140625" style="3" customWidth="1"/>
    <col min="12792" max="12792" width="9.5703125" style="3" customWidth="1"/>
    <col min="12793" max="12794" width="11.140625" style="3" customWidth="1"/>
    <col min="12795" max="12795" width="8.85546875" style="3" customWidth="1"/>
    <col min="12796" max="13036" width="9.140625" style="3"/>
    <col min="13037" max="13037" width="4" style="3" customWidth="1"/>
    <col min="13038" max="13038" width="31.42578125" style="3" customWidth="1"/>
    <col min="13039" max="13039" width="5.7109375" style="3" customWidth="1"/>
    <col min="13040" max="13040" width="8.42578125" style="3" customWidth="1"/>
    <col min="13041" max="13041" width="6.140625" style="3" customWidth="1"/>
    <col min="13042" max="13042" width="6.5703125" style="3" customWidth="1"/>
    <col min="13043" max="13043" width="7.28515625" style="3" customWidth="1"/>
    <col min="13044" max="13044" width="8.28515625" style="3" customWidth="1"/>
    <col min="13045" max="13045" width="7.28515625" style="3" customWidth="1"/>
    <col min="13046" max="13046" width="6.7109375" style="3" customWidth="1"/>
    <col min="13047" max="13047" width="11.140625" style="3" customWidth="1"/>
    <col min="13048" max="13048" width="9.5703125" style="3" customWidth="1"/>
    <col min="13049" max="13050" width="11.140625" style="3" customWidth="1"/>
    <col min="13051" max="13051" width="8.85546875" style="3" customWidth="1"/>
    <col min="13052" max="13292" width="9.140625" style="3"/>
    <col min="13293" max="13293" width="4" style="3" customWidth="1"/>
    <col min="13294" max="13294" width="31.42578125" style="3" customWidth="1"/>
    <col min="13295" max="13295" width="5.7109375" style="3" customWidth="1"/>
    <col min="13296" max="13296" width="8.42578125" style="3" customWidth="1"/>
    <col min="13297" max="13297" width="6.140625" style="3" customWidth="1"/>
    <col min="13298" max="13298" width="6.5703125" style="3" customWidth="1"/>
    <col min="13299" max="13299" width="7.28515625" style="3" customWidth="1"/>
    <col min="13300" max="13300" width="8.28515625" style="3" customWidth="1"/>
    <col min="13301" max="13301" width="7.28515625" style="3" customWidth="1"/>
    <col min="13302" max="13302" width="6.7109375" style="3" customWidth="1"/>
    <col min="13303" max="13303" width="11.140625" style="3" customWidth="1"/>
    <col min="13304" max="13304" width="9.5703125" style="3" customWidth="1"/>
    <col min="13305" max="13306" width="11.140625" style="3" customWidth="1"/>
    <col min="13307" max="13307" width="8.85546875" style="3" customWidth="1"/>
    <col min="13308" max="13548" width="9.140625" style="3"/>
    <col min="13549" max="13549" width="4" style="3" customWidth="1"/>
    <col min="13550" max="13550" width="31.42578125" style="3" customWidth="1"/>
    <col min="13551" max="13551" width="5.7109375" style="3" customWidth="1"/>
    <col min="13552" max="13552" width="8.42578125" style="3" customWidth="1"/>
    <col min="13553" max="13553" width="6.140625" style="3" customWidth="1"/>
    <col min="13554" max="13554" width="6.5703125" style="3" customWidth="1"/>
    <col min="13555" max="13555" width="7.28515625" style="3" customWidth="1"/>
    <col min="13556" max="13556" width="8.28515625" style="3" customWidth="1"/>
    <col min="13557" max="13557" width="7.28515625" style="3" customWidth="1"/>
    <col min="13558" max="13558" width="6.7109375" style="3" customWidth="1"/>
    <col min="13559" max="13559" width="11.140625" style="3" customWidth="1"/>
    <col min="13560" max="13560" width="9.5703125" style="3" customWidth="1"/>
    <col min="13561" max="13562" width="11.140625" style="3" customWidth="1"/>
    <col min="13563" max="13563" width="8.85546875" style="3" customWidth="1"/>
    <col min="13564" max="13804" width="9.140625" style="3"/>
    <col min="13805" max="13805" width="4" style="3" customWidth="1"/>
    <col min="13806" max="13806" width="31.42578125" style="3" customWidth="1"/>
    <col min="13807" max="13807" width="5.7109375" style="3" customWidth="1"/>
    <col min="13808" max="13808" width="8.42578125" style="3" customWidth="1"/>
    <col min="13809" max="13809" width="6.140625" style="3" customWidth="1"/>
    <col min="13810" max="13810" width="6.5703125" style="3" customWidth="1"/>
    <col min="13811" max="13811" width="7.28515625" style="3" customWidth="1"/>
    <col min="13812" max="13812" width="8.28515625" style="3" customWidth="1"/>
    <col min="13813" max="13813" width="7.28515625" style="3" customWidth="1"/>
    <col min="13814" max="13814" width="6.7109375" style="3" customWidth="1"/>
    <col min="13815" max="13815" width="11.140625" style="3" customWidth="1"/>
    <col min="13816" max="13816" width="9.5703125" style="3" customWidth="1"/>
    <col min="13817" max="13818" width="11.140625" style="3" customWidth="1"/>
    <col min="13819" max="13819" width="8.85546875" style="3" customWidth="1"/>
    <col min="13820" max="14060" width="9.140625" style="3"/>
    <col min="14061" max="14061" width="4" style="3" customWidth="1"/>
    <col min="14062" max="14062" width="31.42578125" style="3" customWidth="1"/>
    <col min="14063" max="14063" width="5.7109375" style="3" customWidth="1"/>
    <col min="14064" max="14064" width="8.42578125" style="3" customWidth="1"/>
    <col min="14065" max="14065" width="6.140625" style="3" customWidth="1"/>
    <col min="14066" max="14066" width="6.5703125" style="3" customWidth="1"/>
    <col min="14067" max="14067" width="7.28515625" style="3" customWidth="1"/>
    <col min="14068" max="14068" width="8.28515625" style="3" customWidth="1"/>
    <col min="14069" max="14069" width="7.28515625" style="3" customWidth="1"/>
    <col min="14070" max="14070" width="6.7109375" style="3" customWidth="1"/>
    <col min="14071" max="14071" width="11.140625" style="3" customWidth="1"/>
    <col min="14072" max="14072" width="9.5703125" style="3" customWidth="1"/>
    <col min="14073" max="14074" width="11.140625" style="3" customWidth="1"/>
    <col min="14075" max="14075" width="8.85546875" style="3" customWidth="1"/>
    <col min="14076" max="14316" width="9.140625" style="3"/>
    <col min="14317" max="14317" width="4" style="3" customWidth="1"/>
    <col min="14318" max="14318" width="31.42578125" style="3" customWidth="1"/>
    <col min="14319" max="14319" width="5.7109375" style="3" customWidth="1"/>
    <col min="14320" max="14320" width="8.42578125" style="3" customWidth="1"/>
    <col min="14321" max="14321" width="6.140625" style="3" customWidth="1"/>
    <col min="14322" max="14322" width="6.5703125" style="3" customWidth="1"/>
    <col min="14323" max="14323" width="7.28515625" style="3" customWidth="1"/>
    <col min="14324" max="14324" width="8.28515625" style="3" customWidth="1"/>
    <col min="14325" max="14325" width="7.28515625" style="3" customWidth="1"/>
    <col min="14326" max="14326" width="6.7109375" style="3" customWidth="1"/>
    <col min="14327" max="14327" width="11.140625" style="3" customWidth="1"/>
    <col min="14328" max="14328" width="9.5703125" style="3" customWidth="1"/>
    <col min="14329" max="14330" width="11.140625" style="3" customWidth="1"/>
    <col min="14331" max="14331" width="8.85546875" style="3" customWidth="1"/>
    <col min="14332" max="14572" width="9.140625" style="3"/>
    <col min="14573" max="14573" width="4" style="3" customWidth="1"/>
    <col min="14574" max="14574" width="31.42578125" style="3" customWidth="1"/>
    <col min="14575" max="14575" width="5.7109375" style="3" customWidth="1"/>
    <col min="14576" max="14576" width="8.42578125" style="3" customWidth="1"/>
    <col min="14577" max="14577" width="6.140625" style="3" customWidth="1"/>
    <col min="14578" max="14578" width="6.5703125" style="3" customWidth="1"/>
    <col min="14579" max="14579" width="7.28515625" style="3" customWidth="1"/>
    <col min="14580" max="14580" width="8.28515625" style="3" customWidth="1"/>
    <col min="14581" max="14581" width="7.28515625" style="3" customWidth="1"/>
    <col min="14582" max="14582" width="6.7109375" style="3" customWidth="1"/>
    <col min="14583" max="14583" width="11.140625" style="3" customWidth="1"/>
    <col min="14584" max="14584" width="9.5703125" style="3" customWidth="1"/>
    <col min="14585" max="14586" width="11.140625" style="3" customWidth="1"/>
    <col min="14587" max="14587" width="8.85546875" style="3" customWidth="1"/>
    <col min="14588" max="14828" width="9.140625" style="3"/>
    <col min="14829" max="14829" width="4" style="3" customWidth="1"/>
    <col min="14830" max="14830" width="31.42578125" style="3" customWidth="1"/>
    <col min="14831" max="14831" width="5.7109375" style="3" customWidth="1"/>
    <col min="14832" max="14832" width="8.42578125" style="3" customWidth="1"/>
    <col min="14833" max="14833" width="6.140625" style="3" customWidth="1"/>
    <col min="14834" max="14834" width="6.5703125" style="3" customWidth="1"/>
    <col min="14835" max="14835" width="7.28515625" style="3" customWidth="1"/>
    <col min="14836" max="14836" width="8.28515625" style="3" customWidth="1"/>
    <col min="14837" max="14837" width="7.28515625" style="3" customWidth="1"/>
    <col min="14838" max="14838" width="6.7109375" style="3" customWidth="1"/>
    <col min="14839" max="14839" width="11.140625" style="3" customWidth="1"/>
    <col min="14840" max="14840" width="9.5703125" style="3" customWidth="1"/>
    <col min="14841" max="14842" width="11.140625" style="3" customWidth="1"/>
    <col min="14843" max="14843" width="8.85546875" style="3" customWidth="1"/>
    <col min="14844" max="15084" width="9.140625" style="3"/>
    <col min="15085" max="15085" width="4" style="3" customWidth="1"/>
    <col min="15086" max="15086" width="31.42578125" style="3" customWidth="1"/>
    <col min="15087" max="15087" width="5.7109375" style="3" customWidth="1"/>
    <col min="15088" max="15088" width="8.42578125" style="3" customWidth="1"/>
    <col min="15089" max="15089" width="6.140625" style="3" customWidth="1"/>
    <col min="15090" max="15090" width="6.5703125" style="3" customWidth="1"/>
    <col min="15091" max="15091" width="7.28515625" style="3" customWidth="1"/>
    <col min="15092" max="15092" width="8.28515625" style="3" customWidth="1"/>
    <col min="15093" max="15093" width="7.28515625" style="3" customWidth="1"/>
    <col min="15094" max="15094" width="6.7109375" style="3" customWidth="1"/>
    <col min="15095" max="15095" width="11.140625" style="3" customWidth="1"/>
    <col min="15096" max="15096" width="9.5703125" style="3" customWidth="1"/>
    <col min="15097" max="15098" width="11.140625" style="3" customWidth="1"/>
    <col min="15099" max="15099" width="8.85546875" style="3" customWidth="1"/>
    <col min="15100" max="15340" width="9.140625" style="3"/>
    <col min="15341" max="15341" width="4" style="3" customWidth="1"/>
    <col min="15342" max="15342" width="31.42578125" style="3" customWidth="1"/>
    <col min="15343" max="15343" width="5.7109375" style="3" customWidth="1"/>
    <col min="15344" max="15344" width="8.42578125" style="3" customWidth="1"/>
    <col min="15345" max="15345" width="6.140625" style="3" customWidth="1"/>
    <col min="15346" max="15346" width="6.5703125" style="3" customWidth="1"/>
    <col min="15347" max="15347" width="7.28515625" style="3" customWidth="1"/>
    <col min="15348" max="15348" width="8.28515625" style="3" customWidth="1"/>
    <col min="15349" max="15349" width="7.28515625" style="3" customWidth="1"/>
    <col min="15350" max="15350" width="6.7109375" style="3" customWidth="1"/>
    <col min="15351" max="15351" width="11.140625" style="3" customWidth="1"/>
    <col min="15352" max="15352" width="9.5703125" style="3" customWidth="1"/>
    <col min="15353" max="15354" width="11.140625" style="3" customWidth="1"/>
    <col min="15355" max="15355" width="8.85546875" style="3" customWidth="1"/>
    <col min="15356" max="15596" width="9.140625" style="3"/>
    <col min="15597" max="15597" width="4" style="3" customWidth="1"/>
    <col min="15598" max="15598" width="31.42578125" style="3" customWidth="1"/>
    <col min="15599" max="15599" width="5.7109375" style="3" customWidth="1"/>
    <col min="15600" max="15600" width="8.42578125" style="3" customWidth="1"/>
    <col min="15601" max="15601" width="6.140625" style="3" customWidth="1"/>
    <col min="15602" max="15602" width="6.5703125" style="3" customWidth="1"/>
    <col min="15603" max="15603" width="7.28515625" style="3" customWidth="1"/>
    <col min="15604" max="15604" width="8.28515625" style="3" customWidth="1"/>
    <col min="15605" max="15605" width="7.28515625" style="3" customWidth="1"/>
    <col min="15606" max="15606" width="6.7109375" style="3" customWidth="1"/>
    <col min="15607" max="15607" width="11.140625" style="3" customWidth="1"/>
    <col min="15608" max="15608" width="9.5703125" style="3" customWidth="1"/>
    <col min="15609" max="15610" width="11.140625" style="3" customWidth="1"/>
    <col min="15611" max="15611" width="8.85546875" style="3" customWidth="1"/>
    <col min="15612" max="15852" width="9.140625" style="3"/>
    <col min="15853" max="15853" width="4" style="3" customWidth="1"/>
    <col min="15854" max="15854" width="31.42578125" style="3" customWidth="1"/>
    <col min="15855" max="15855" width="5.7109375" style="3" customWidth="1"/>
    <col min="15856" max="15856" width="8.42578125" style="3" customWidth="1"/>
    <col min="15857" max="15857" width="6.140625" style="3" customWidth="1"/>
    <col min="15858" max="15858" width="6.5703125" style="3" customWidth="1"/>
    <col min="15859" max="15859" width="7.28515625" style="3" customWidth="1"/>
    <col min="15860" max="15860" width="8.28515625" style="3" customWidth="1"/>
    <col min="15861" max="15861" width="7.28515625" style="3" customWidth="1"/>
    <col min="15862" max="15862" width="6.7109375" style="3" customWidth="1"/>
    <col min="15863" max="15863" width="11.140625" style="3" customWidth="1"/>
    <col min="15864" max="15864" width="9.5703125" style="3" customWidth="1"/>
    <col min="15865" max="15866" width="11.140625" style="3" customWidth="1"/>
    <col min="15867" max="15867" width="8.85546875" style="3" customWidth="1"/>
    <col min="15868" max="16108" width="9.140625" style="3"/>
    <col min="16109" max="16109" width="4" style="3" customWidth="1"/>
    <col min="16110" max="16110" width="31.42578125" style="3" customWidth="1"/>
    <col min="16111" max="16111" width="5.7109375" style="3" customWidth="1"/>
    <col min="16112" max="16112" width="8.42578125" style="3" customWidth="1"/>
    <col min="16113" max="16113" width="6.140625" style="3" customWidth="1"/>
    <col min="16114" max="16114" width="6.5703125" style="3" customWidth="1"/>
    <col min="16115" max="16115" width="7.28515625" style="3" customWidth="1"/>
    <col min="16116" max="16116" width="8.28515625" style="3" customWidth="1"/>
    <col min="16117" max="16117" width="7.28515625" style="3" customWidth="1"/>
    <col min="16118" max="16118" width="6.7109375" style="3" customWidth="1"/>
    <col min="16119" max="16119" width="11.140625" style="3" customWidth="1"/>
    <col min="16120" max="16120" width="9.5703125" style="3" customWidth="1"/>
    <col min="16121" max="16122" width="11.140625" style="3" customWidth="1"/>
    <col min="16123" max="16123" width="8.85546875" style="3" customWidth="1"/>
    <col min="16124" max="16384" width="9.140625" style="3"/>
  </cols>
  <sheetData>
    <row r="1" spans="1:236">
      <c r="P1" s="104" t="s">
        <v>44</v>
      </c>
    </row>
    <row r="2" spans="1:236" ht="15.75">
      <c r="C2" s="155" t="s">
        <v>30</v>
      </c>
      <c r="D2" s="105">
        <v>4</v>
      </c>
      <c r="E2" s="5"/>
      <c r="G2" s="5"/>
      <c r="H2" s="5"/>
      <c r="J2" s="7"/>
      <c r="K2" s="7"/>
      <c r="L2" s="7"/>
      <c r="M2" s="7"/>
      <c r="N2" s="7"/>
      <c r="O2" s="7"/>
      <c r="P2" s="7"/>
      <c r="Q2" s="8"/>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row>
    <row r="3" spans="1:236" ht="20.25" thickBot="1">
      <c r="A3" s="37" t="s">
        <v>207</v>
      </c>
      <c r="B3" s="45"/>
      <c r="C3" s="46"/>
      <c r="D3" s="46"/>
      <c r="E3" s="47"/>
      <c r="F3" s="47"/>
      <c r="G3" s="47"/>
      <c r="H3" s="47"/>
      <c r="I3" s="47"/>
      <c r="J3" s="47"/>
      <c r="K3" s="47"/>
      <c r="L3" s="47"/>
      <c r="M3" s="47"/>
      <c r="N3" s="47"/>
      <c r="O3" s="47"/>
      <c r="P3" s="37"/>
      <c r="Q3" s="8"/>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36" ht="31.5" customHeight="1">
      <c r="A4" s="48" t="s">
        <v>45</v>
      </c>
      <c r="B4" s="49"/>
      <c r="C4" s="50"/>
      <c r="D4" s="51"/>
      <c r="E4" s="48"/>
      <c r="F4" s="48"/>
      <c r="G4" s="48"/>
      <c r="H4" s="48"/>
      <c r="I4" s="48"/>
      <c r="J4" s="48"/>
      <c r="K4" s="48"/>
      <c r="L4" s="48"/>
      <c r="M4" s="48"/>
      <c r="N4" s="48"/>
      <c r="O4" s="48"/>
      <c r="P4" s="41"/>
      <c r="Q4" s="10"/>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236" ht="19.5" customHeight="1">
      <c r="A5" s="107" t="str">
        <f>Kopsav.!A7:I7</f>
        <v>Objekta nosaukums: Brīvdabas sporta un aktīvās atpūtas centrs Zirgu salā, Liepājā, 2.kārta</v>
      </c>
      <c r="B5" s="85"/>
      <c r="C5" s="86"/>
      <c r="D5" s="87"/>
      <c r="E5" s="84"/>
      <c r="F5" s="84"/>
      <c r="G5" s="84"/>
      <c r="H5" s="84"/>
      <c r="I5" s="84"/>
      <c r="J5" s="84"/>
      <c r="K5" s="84"/>
      <c r="L5" s="84"/>
      <c r="M5" s="84"/>
      <c r="N5" s="84"/>
      <c r="O5" s="84"/>
      <c r="P5" s="41"/>
      <c r="Q5" s="10"/>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row>
    <row r="6" spans="1:236" ht="20.25" customHeight="1">
      <c r="A6" s="198" t="str">
        <f>KOPTĀME!A12</f>
        <v>Būves nosaukums: Brīvdabas sporta un aktīvās atpūtas centrs Zirgu salā, Liepājā, 2.kārta</v>
      </c>
      <c r="B6" s="198"/>
      <c r="C6" s="198"/>
      <c r="D6" s="198"/>
      <c r="E6" s="198"/>
      <c r="F6" s="198"/>
      <c r="G6" s="198"/>
      <c r="H6" s="198"/>
      <c r="I6" s="198"/>
      <c r="J6" s="198"/>
      <c r="K6" s="198"/>
      <c r="L6" s="198"/>
      <c r="M6" s="198"/>
      <c r="N6" s="198"/>
      <c r="O6" s="198"/>
      <c r="P6" s="198"/>
      <c r="Q6" s="10"/>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row>
    <row r="7" spans="1:236" ht="19.5" customHeight="1">
      <c r="A7" s="55" t="str">
        <f>KOPTĀME!A13</f>
        <v>Objekta adrese:  Zirgu sala 2 (kad.apz. 1700 025 0001); Zirgu sala (kad.apz. 1700 025 0002); Ezermalas iela (kad.apz. 1700 022 0137)</v>
      </c>
      <c r="B7" s="56"/>
      <c r="C7" s="52"/>
      <c r="D7" s="52"/>
      <c r="E7" s="42"/>
      <c r="F7" s="42"/>
      <c r="G7" s="42"/>
      <c r="H7" s="42"/>
      <c r="I7" s="42"/>
      <c r="J7" s="42"/>
      <c r="K7" s="42"/>
      <c r="L7" s="42"/>
      <c r="M7" s="42"/>
      <c r="N7" s="42"/>
      <c r="O7" s="42"/>
      <c r="P7" s="42"/>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row>
    <row r="8" spans="1:236" ht="22.5" customHeight="1">
      <c r="A8" s="55" t="str">
        <f>KOPTĀME!A14</f>
        <v>Pasūtījuma Nr. LPP2018/165</v>
      </c>
      <c r="B8" s="56"/>
      <c r="C8" s="53"/>
      <c r="D8" s="54"/>
      <c r="E8" s="43"/>
      <c r="F8" s="43"/>
      <c r="G8" s="43"/>
      <c r="H8" s="43"/>
      <c r="I8" s="43"/>
      <c r="J8" s="43"/>
      <c r="K8" s="43"/>
      <c r="L8" s="43"/>
      <c r="M8" s="43"/>
      <c r="N8" s="43"/>
      <c r="O8" s="43"/>
      <c r="P8" s="43"/>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row>
    <row r="9" spans="1:236" ht="6" customHeight="1">
      <c r="A9" s="55"/>
      <c r="B9" s="56"/>
      <c r="C9" s="53"/>
      <c r="D9" s="54"/>
      <c r="E9" s="43"/>
      <c r="F9" s="43"/>
      <c r="G9" s="43"/>
      <c r="H9" s="43"/>
      <c r="I9" s="43"/>
      <c r="J9" s="43"/>
      <c r="K9" s="43"/>
      <c r="L9" s="43"/>
      <c r="M9" s="43"/>
      <c r="N9" s="43"/>
      <c r="O9" s="43"/>
      <c r="P9" s="4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row>
    <row r="10" spans="1:236" ht="10.5" customHeight="1">
      <c r="A10" s="114" t="s">
        <v>66</v>
      </c>
      <c r="B10" s="57"/>
      <c r="C10" s="38"/>
      <c r="D10" s="38"/>
      <c r="E10" s="44"/>
      <c r="F10" s="44"/>
      <c r="G10" s="44"/>
      <c r="H10" s="44"/>
      <c r="I10" s="44"/>
      <c r="J10" s="44"/>
      <c r="K10" s="44"/>
      <c r="L10" s="44"/>
      <c r="M10" s="44"/>
      <c r="N10" s="44"/>
      <c r="O10" s="44"/>
      <c r="P10" s="44"/>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row>
    <row r="11" spans="1:236" ht="13.5" customHeight="1" thickBot="1">
      <c r="A11" s="39"/>
      <c r="B11" s="39"/>
      <c r="C11" s="15"/>
      <c r="D11" s="16"/>
      <c r="E11" s="17"/>
      <c r="F11" s="18"/>
      <c r="G11" s="18"/>
      <c r="H11" s="18"/>
      <c r="I11" s="18"/>
      <c r="J11" s="18"/>
      <c r="K11" s="39"/>
      <c r="M11" s="19" t="s">
        <v>34</v>
      </c>
      <c r="N11" s="251">
        <f>P23</f>
        <v>0</v>
      </c>
      <c r="O11" s="252"/>
      <c r="P11" s="106" t="s">
        <v>46</v>
      </c>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row>
    <row r="12" spans="1:236" ht="14.25" customHeight="1">
      <c r="A12" s="39"/>
      <c r="B12" s="39"/>
      <c r="C12" s="15"/>
      <c r="D12" s="16"/>
      <c r="E12" s="17"/>
      <c r="F12" s="18"/>
      <c r="G12" s="18"/>
      <c r="H12" s="18"/>
      <c r="I12" s="18"/>
      <c r="J12" s="18"/>
      <c r="K12" s="39"/>
      <c r="M12" s="110" t="s">
        <v>9</v>
      </c>
      <c r="N12" s="253">
        <f>KOPTĀME!B29</f>
        <v>0</v>
      </c>
      <c r="O12" s="253"/>
      <c r="P12" s="14"/>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row>
    <row r="13" spans="1:236" ht="15">
      <c r="A13" s="39"/>
      <c r="B13" s="39"/>
      <c r="C13" s="15"/>
      <c r="D13" s="16"/>
      <c r="E13" s="17"/>
      <c r="F13" s="18"/>
      <c r="G13" s="18"/>
      <c r="H13" s="18"/>
      <c r="I13" s="18"/>
      <c r="J13" s="18"/>
      <c r="K13" s="39"/>
      <c r="L13" s="39"/>
      <c r="M13" s="39"/>
      <c r="N13" s="39"/>
      <c r="O13" s="20"/>
      <c r="P13" s="14"/>
      <c r="Q13" s="10"/>
      <c r="R13" s="11"/>
      <c r="S13" s="11"/>
      <c r="T13" s="81" t="s">
        <v>31</v>
      </c>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row>
    <row r="14" spans="1:236" ht="12.75" customHeight="1">
      <c r="A14" s="254" t="s">
        <v>10</v>
      </c>
      <c r="B14" s="254" t="s">
        <v>13</v>
      </c>
      <c r="C14" s="263" t="s">
        <v>47</v>
      </c>
      <c r="D14" s="256" t="s">
        <v>15</v>
      </c>
      <c r="E14" s="258" t="s">
        <v>16</v>
      </c>
      <c r="F14" s="260" t="s">
        <v>17</v>
      </c>
      <c r="G14" s="261"/>
      <c r="H14" s="261"/>
      <c r="I14" s="261"/>
      <c r="J14" s="261"/>
      <c r="K14" s="261"/>
      <c r="L14" s="262" t="s">
        <v>18</v>
      </c>
      <c r="M14" s="262"/>
      <c r="N14" s="262"/>
      <c r="O14" s="262"/>
      <c r="P14" s="262"/>
      <c r="Q14" s="10"/>
      <c r="R14" s="11"/>
      <c r="S14" s="11"/>
      <c r="T14" s="254" t="s">
        <v>10</v>
      </c>
      <c r="U14" s="254" t="s">
        <v>13</v>
      </c>
      <c r="V14" s="263" t="s">
        <v>14</v>
      </c>
      <c r="W14" s="254" t="s">
        <v>15</v>
      </c>
      <c r="X14" s="247" t="s">
        <v>16</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row>
    <row r="15" spans="1:236" ht="54" customHeight="1">
      <c r="A15" s="255"/>
      <c r="B15" s="255"/>
      <c r="C15" s="264"/>
      <c r="D15" s="257"/>
      <c r="E15" s="259"/>
      <c r="F15" s="108" t="s">
        <v>48</v>
      </c>
      <c r="G15" s="108" t="s">
        <v>54</v>
      </c>
      <c r="H15" s="108" t="s">
        <v>37</v>
      </c>
      <c r="I15" s="108" t="s">
        <v>35</v>
      </c>
      <c r="J15" s="108" t="s">
        <v>36</v>
      </c>
      <c r="K15" s="109" t="s">
        <v>49</v>
      </c>
      <c r="L15" s="109" t="s">
        <v>50</v>
      </c>
      <c r="M15" s="109" t="s">
        <v>37</v>
      </c>
      <c r="N15" s="109" t="s">
        <v>35</v>
      </c>
      <c r="O15" s="109" t="s">
        <v>36</v>
      </c>
      <c r="P15" s="109" t="s">
        <v>51</v>
      </c>
      <c r="Q15" s="21"/>
      <c r="R15" s="22"/>
      <c r="S15" s="22"/>
      <c r="T15" s="255"/>
      <c r="U15" s="255"/>
      <c r="V15" s="264"/>
      <c r="W15" s="255"/>
      <c r="X15" s="248"/>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row>
    <row r="16" spans="1:236" ht="25.5">
      <c r="A16" s="169"/>
      <c r="B16" s="170"/>
      <c r="C16" s="161" t="s">
        <v>208</v>
      </c>
      <c r="D16" s="162"/>
      <c r="E16" s="162"/>
      <c r="F16" s="163"/>
      <c r="G16" s="163"/>
      <c r="H16" s="163"/>
      <c r="I16" s="163"/>
      <c r="J16" s="163"/>
      <c r="K16" s="163"/>
      <c r="L16" s="163"/>
      <c r="M16" s="163"/>
      <c r="N16" s="163"/>
      <c r="O16" s="163"/>
      <c r="P16" s="163"/>
      <c r="T16" s="144">
        <f t="shared" ref="T16:X22" si="0">A16</f>
        <v>0</v>
      </c>
      <c r="U16" s="144">
        <f t="shared" si="0"/>
        <v>0</v>
      </c>
      <c r="V16" s="156" t="str">
        <f t="shared" si="0"/>
        <v>Apgaismojuma un elektroapgādes tīkli 2.kārta</v>
      </c>
      <c r="W16" s="144">
        <f t="shared" si="0"/>
        <v>0</v>
      </c>
      <c r="X16" s="166">
        <f t="shared" si="0"/>
        <v>0</v>
      </c>
    </row>
    <row r="17" spans="1:236" ht="51">
      <c r="A17" s="165">
        <v>1</v>
      </c>
      <c r="B17" s="166"/>
      <c r="C17" s="152" t="s">
        <v>209</v>
      </c>
      <c r="D17" s="111" t="s">
        <v>57</v>
      </c>
      <c r="E17" s="157">
        <v>150</v>
      </c>
      <c r="F17" s="23"/>
      <c r="G17" s="23"/>
      <c r="H17" s="23">
        <f t="shared" ref="H17:H22" si="1">ROUND(F17*G17,2)</f>
        <v>0</v>
      </c>
      <c r="I17" s="23"/>
      <c r="J17" s="23"/>
      <c r="K17" s="24">
        <f t="shared" ref="K17:K22" si="2">H17+I17+J17</f>
        <v>0</v>
      </c>
      <c r="L17" s="24">
        <f t="shared" ref="L17:L22" si="3">ROUND(E17*F17,2)</f>
        <v>0</v>
      </c>
      <c r="M17" s="24">
        <f t="shared" ref="M17:M22" si="4">ROUND(E17*H17,2)</f>
        <v>0</v>
      </c>
      <c r="N17" s="24">
        <f t="shared" ref="N17:N22" si="5">ROUND(E17*I17,2)</f>
        <v>0</v>
      </c>
      <c r="O17" s="24">
        <f t="shared" ref="O17:O22" si="6">ROUND(E17*J17,2)</f>
        <v>0</v>
      </c>
      <c r="P17" s="24">
        <f t="shared" ref="P17:P22" si="7">M17+N17+O17</f>
        <v>0</v>
      </c>
      <c r="T17" s="144">
        <f t="shared" si="0"/>
        <v>1</v>
      </c>
      <c r="U17" s="144">
        <f t="shared" si="0"/>
        <v>0</v>
      </c>
      <c r="V17" s="156" t="str">
        <f t="shared" si="0"/>
        <v>Kabeļa NYY-J 3x2.5 (DRAKA) montāža, ievilkšana, dzīslu apdare, stiprināšana ieskaitot visus nepieciešamos darbus un materiālus</v>
      </c>
      <c r="W17" s="144" t="str">
        <f t="shared" si="0"/>
        <v>m</v>
      </c>
      <c r="X17" s="166">
        <f t="shared" si="0"/>
        <v>150</v>
      </c>
    </row>
    <row r="18" spans="1:236" ht="38.25">
      <c r="A18" s="165">
        <v>2</v>
      </c>
      <c r="B18" s="166"/>
      <c r="C18" s="151" t="s">
        <v>210</v>
      </c>
      <c r="D18" s="111" t="s">
        <v>57</v>
      </c>
      <c r="E18" s="157">
        <v>140</v>
      </c>
      <c r="F18" s="23"/>
      <c r="G18" s="23"/>
      <c r="H18" s="23">
        <f t="shared" si="1"/>
        <v>0</v>
      </c>
      <c r="I18" s="23"/>
      <c r="J18" s="23"/>
      <c r="K18" s="24">
        <f t="shared" si="2"/>
        <v>0</v>
      </c>
      <c r="L18" s="24">
        <f t="shared" si="3"/>
        <v>0</v>
      </c>
      <c r="M18" s="24">
        <f t="shared" si="4"/>
        <v>0</v>
      </c>
      <c r="N18" s="24">
        <f t="shared" si="5"/>
        <v>0</v>
      </c>
      <c r="O18" s="24">
        <f t="shared" si="6"/>
        <v>0</v>
      </c>
      <c r="P18" s="24">
        <f t="shared" si="7"/>
        <v>0</v>
      </c>
      <c r="T18" s="144">
        <f t="shared" si="0"/>
        <v>2</v>
      </c>
      <c r="U18" s="144">
        <f t="shared" si="0"/>
        <v>0</v>
      </c>
      <c r="V18" s="156" t="str">
        <f t="shared" si="0"/>
        <v>Kabeļa  aizsargcaurules FHs-UV-0H (EVOEL 32, Evopipes) montāža, stiprināšana ieskaitot visus nepieciešamos darbus un materiālus</v>
      </c>
      <c r="W18" s="144" t="str">
        <f t="shared" si="0"/>
        <v>m</v>
      </c>
      <c r="X18" s="166">
        <f t="shared" si="0"/>
        <v>140</v>
      </c>
    </row>
    <row r="19" spans="1:236" ht="25.5">
      <c r="A19" s="165">
        <v>3</v>
      </c>
      <c r="B19" s="166"/>
      <c r="C19" s="151" t="s">
        <v>211</v>
      </c>
      <c r="D19" s="111" t="s">
        <v>107</v>
      </c>
      <c r="E19" s="157">
        <v>1</v>
      </c>
      <c r="F19" s="23"/>
      <c r="G19" s="23"/>
      <c r="H19" s="23">
        <f t="shared" si="1"/>
        <v>0</v>
      </c>
      <c r="I19" s="23"/>
      <c r="J19" s="23"/>
      <c r="K19" s="24">
        <f t="shared" si="2"/>
        <v>0</v>
      </c>
      <c r="L19" s="24">
        <f t="shared" si="3"/>
        <v>0</v>
      </c>
      <c r="M19" s="24">
        <f t="shared" si="4"/>
        <v>0</v>
      </c>
      <c r="N19" s="24">
        <f t="shared" si="5"/>
        <v>0</v>
      </c>
      <c r="O19" s="24">
        <f t="shared" si="6"/>
        <v>0</v>
      </c>
      <c r="P19" s="24">
        <f t="shared" si="7"/>
        <v>0</v>
      </c>
      <c r="T19" s="144">
        <f t="shared" si="0"/>
        <v>3</v>
      </c>
      <c r="U19" s="144">
        <f t="shared" si="0"/>
        <v>0</v>
      </c>
      <c r="V19" s="156" t="str">
        <f t="shared" si="0"/>
        <v>Caurumu aizblīvēšana ar ugunsizturīgu materiālu</v>
      </c>
      <c r="W19" s="144" t="str">
        <f t="shared" si="0"/>
        <v>kpl.</v>
      </c>
      <c r="X19" s="166">
        <f t="shared" si="0"/>
        <v>1</v>
      </c>
    </row>
    <row r="20" spans="1:236" ht="25.5">
      <c r="A20" s="165">
        <v>4</v>
      </c>
      <c r="B20" s="166"/>
      <c r="C20" s="151" t="s">
        <v>352</v>
      </c>
      <c r="D20" s="111" t="s">
        <v>117</v>
      </c>
      <c r="E20" s="157">
        <v>38</v>
      </c>
      <c r="F20" s="23"/>
      <c r="G20" s="23"/>
      <c r="H20" s="23">
        <f t="shared" si="1"/>
        <v>0</v>
      </c>
      <c r="I20" s="23"/>
      <c r="J20" s="23"/>
      <c r="K20" s="24">
        <f t="shared" si="2"/>
        <v>0</v>
      </c>
      <c r="L20" s="24">
        <f t="shared" si="3"/>
        <v>0</v>
      </c>
      <c r="M20" s="24">
        <f t="shared" si="4"/>
        <v>0</v>
      </c>
      <c r="N20" s="24">
        <f t="shared" si="5"/>
        <v>0</v>
      </c>
      <c r="O20" s="24">
        <f t="shared" si="6"/>
        <v>0</v>
      </c>
      <c r="P20" s="24">
        <f t="shared" si="7"/>
        <v>0</v>
      </c>
      <c r="T20" s="144">
        <f t="shared" si="0"/>
        <v>4</v>
      </c>
      <c r="U20" s="144">
        <f t="shared" si="0"/>
        <v>0</v>
      </c>
      <c r="V20" s="156" t="str">
        <f t="shared" si="0"/>
        <v xml:space="preserve">Gaismekļu Pareda Slim IP 65, 5W (TRILUX) vai ekvivalenta montāža pie konstrukcijām </v>
      </c>
      <c r="W20" s="144" t="str">
        <f t="shared" si="0"/>
        <v>gab.</v>
      </c>
      <c r="X20" s="166">
        <f t="shared" si="0"/>
        <v>38</v>
      </c>
    </row>
    <row r="21" spans="1:236">
      <c r="A21" s="165">
        <v>5</v>
      </c>
      <c r="B21" s="165"/>
      <c r="C21" s="151" t="s">
        <v>212</v>
      </c>
      <c r="D21" s="111" t="s">
        <v>107</v>
      </c>
      <c r="E21" s="157">
        <v>1</v>
      </c>
      <c r="F21" s="23"/>
      <c r="G21" s="23"/>
      <c r="H21" s="23">
        <f t="shared" si="1"/>
        <v>0</v>
      </c>
      <c r="I21" s="23"/>
      <c r="J21" s="23"/>
      <c r="K21" s="24">
        <f t="shared" si="2"/>
        <v>0</v>
      </c>
      <c r="L21" s="24">
        <f t="shared" si="3"/>
        <v>0</v>
      </c>
      <c r="M21" s="24">
        <f t="shared" si="4"/>
        <v>0</v>
      </c>
      <c r="N21" s="24">
        <f t="shared" si="5"/>
        <v>0</v>
      </c>
      <c r="O21" s="24">
        <f t="shared" si="6"/>
        <v>0</v>
      </c>
      <c r="P21" s="24">
        <f t="shared" si="7"/>
        <v>0</v>
      </c>
      <c r="T21" s="144">
        <f t="shared" si="0"/>
        <v>5</v>
      </c>
      <c r="U21" s="144">
        <f t="shared" si="0"/>
        <v>0</v>
      </c>
      <c r="V21" s="156" t="str">
        <f t="shared" si="0"/>
        <v>Apgaismojuma pieslēgšana</v>
      </c>
      <c r="W21" s="144" t="str">
        <f t="shared" si="0"/>
        <v>kpl.</v>
      </c>
      <c r="X21" s="166">
        <f t="shared" si="0"/>
        <v>1</v>
      </c>
    </row>
    <row r="22" spans="1:236" ht="13.5" thickBot="1">
      <c r="A22" s="165">
        <v>6</v>
      </c>
      <c r="B22" s="165"/>
      <c r="C22" s="151" t="s">
        <v>213</v>
      </c>
      <c r="D22" s="111" t="s">
        <v>107</v>
      </c>
      <c r="E22" s="157">
        <v>1</v>
      </c>
      <c r="F22" s="23"/>
      <c r="G22" s="23"/>
      <c r="H22" s="23">
        <f t="shared" si="1"/>
        <v>0</v>
      </c>
      <c r="I22" s="23"/>
      <c r="J22" s="23"/>
      <c r="K22" s="24">
        <f t="shared" si="2"/>
        <v>0</v>
      </c>
      <c r="L22" s="24">
        <f t="shared" si="3"/>
        <v>0</v>
      </c>
      <c r="M22" s="24">
        <f t="shared" si="4"/>
        <v>0</v>
      </c>
      <c r="N22" s="24">
        <f t="shared" si="5"/>
        <v>0</v>
      </c>
      <c r="O22" s="24">
        <f t="shared" si="6"/>
        <v>0</v>
      </c>
      <c r="P22" s="24">
        <f t="shared" si="7"/>
        <v>0</v>
      </c>
      <c r="T22" s="144">
        <f t="shared" si="0"/>
        <v>6</v>
      </c>
      <c r="U22" s="144">
        <f t="shared" si="0"/>
        <v>0</v>
      </c>
      <c r="V22" s="156" t="str">
        <f t="shared" si="0"/>
        <v>Spaiļu komplekts SV15</v>
      </c>
      <c r="W22" s="144" t="str">
        <f t="shared" si="0"/>
        <v>kpl.</v>
      </c>
      <c r="X22" s="166">
        <f t="shared" si="0"/>
        <v>1</v>
      </c>
    </row>
    <row r="23" spans="1:236" ht="30" customHeight="1" thickBot="1">
      <c r="A23" s="249" t="s">
        <v>52</v>
      </c>
      <c r="B23" s="250"/>
      <c r="C23" s="250"/>
      <c r="D23" s="250"/>
      <c r="E23" s="250"/>
      <c r="F23" s="250"/>
      <c r="G23" s="250"/>
      <c r="H23" s="250"/>
      <c r="I23" s="250"/>
      <c r="J23" s="250"/>
      <c r="K23" s="250"/>
      <c r="L23" s="60">
        <f>SUM(L16:L22)</f>
        <v>0</v>
      </c>
      <c r="M23" s="60">
        <f>SUM(M16:M22)</f>
        <v>0</v>
      </c>
      <c r="N23" s="60">
        <f>SUM(N16:N22)</f>
        <v>0</v>
      </c>
      <c r="O23" s="60">
        <f>SUM(O16:O22)</f>
        <v>0</v>
      </c>
      <c r="P23" s="60">
        <f>SUM(P16:P22)</f>
        <v>0</v>
      </c>
      <c r="Q23" s="10"/>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row>
    <row r="24" spans="1:236" ht="12.75" customHeight="1">
      <c r="A24" s="58"/>
      <c r="B24" s="58"/>
      <c r="C24" s="58"/>
      <c r="D24" s="58"/>
      <c r="E24" s="58"/>
      <c r="F24" s="58"/>
      <c r="G24" s="58"/>
      <c r="H24" s="58"/>
      <c r="I24" s="58"/>
      <c r="J24" s="58"/>
      <c r="K24" s="58"/>
      <c r="L24" s="59"/>
      <c r="M24" s="59"/>
      <c r="N24" s="59"/>
      <c r="O24" s="59"/>
      <c r="P24" s="59"/>
      <c r="Q24" s="10"/>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row>
    <row r="25" spans="1:236" ht="15" customHeight="1">
      <c r="A25" s="145" t="s">
        <v>53</v>
      </c>
      <c r="B25" s="58"/>
      <c r="C25" s="58"/>
      <c r="D25" s="58"/>
      <c r="E25" s="58"/>
      <c r="F25" s="58"/>
      <c r="G25" s="58"/>
      <c r="H25" s="58"/>
      <c r="I25" s="58"/>
      <c r="J25" s="58"/>
      <c r="K25" s="58"/>
      <c r="L25" s="59"/>
      <c r="M25" s="59"/>
      <c r="N25" s="59"/>
      <c r="O25" s="59"/>
      <c r="P25" s="59"/>
      <c r="Q25" s="10"/>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row>
    <row r="26" spans="1:236" ht="6.75" customHeight="1">
      <c r="A26" s="3"/>
      <c r="B26" s="26"/>
      <c r="C26" s="27"/>
      <c r="D26" s="28"/>
      <c r="E26" s="25"/>
      <c r="F26" s="29"/>
      <c r="G26" s="30"/>
      <c r="H26" s="30"/>
      <c r="I26" s="30"/>
      <c r="J26" s="30"/>
      <c r="K26" s="31"/>
      <c r="L26" s="31"/>
      <c r="M26" s="31"/>
      <c r="N26" s="31"/>
      <c r="O26" s="32"/>
      <c r="P26" s="32"/>
      <c r="Q26" s="12"/>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row>
    <row r="27" spans="1:236" ht="4.5" customHeight="1">
      <c r="A27" s="26"/>
      <c r="B27" s="26"/>
      <c r="C27" s="27"/>
      <c r="D27" s="28"/>
      <c r="E27" s="25"/>
      <c r="F27" s="29"/>
      <c r="G27" s="30"/>
      <c r="H27" s="30"/>
      <c r="I27" s="30"/>
      <c r="J27" s="30"/>
      <c r="K27" s="31"/>
      <c r="L27" s="31"/>
      <c r="M27" s="31"/>
      <c r="N27" s="31"/>
      <c r="O27" s="32"/>
      <c r="P27" s="32"/>
      <c r="Q27" s="12"/>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row>
    <row r="28" spans="1:236" ht="13.5">
      <c r="B28" s="61"/>
      <c r="C28" s="71" t="s">
        <v>6</v>
      </c>
      <c r="D28" s="222">
        <f>KOPTĀME!B24</f>
        <v>0</v>
      </c>
      <c r="E28" s="222"/>
      <c r="F28" s="222"/>
      <c r="G28" s="222"/>
      <c r="H28" s="222"/>
      <c r="I28" s="222"/>
      <c r="J28" s="222"/>
      <c r="K28" s="222"/>
      <c r="L28" s="222"/>
      <c r="M28" s="222"/>
      <c r="N28" s="222"/>
      <c r="O28" s="222"/>
      <c r="P28" s="222"/>
    </row>
    <row r="29" spans="1:236" ht="6" customHeight="1">
      <c r="B29" s="61"/>
      <c r="C29" s="72"/>
      <c r="D29" s="200" t="s">
        <v>7</v>
      </c>
      <c r="E29" s="200"/>
      <c r="F29" s="200"/>
      <c r="G29" s="200"/>
      <c r="H29" s="200"/>
      <c r="I29" s="200"/>
      <c r="J29" s="200"/>
      <c r="K29" s="200"/>
      <c r="L29" s="200"/>
      <c r="M29" s="200"/>
      <c r="N29" s="200"/>
      <c r="O29" s="200"/>
      <c r="P29" s="200"/>
    </row>
    <row r="30" spans="1:236" s="6" customFormat="1" ht="8.25" customHeight="1">
      <c r="A30" s="4"/>
      <c r="B30" s="61"/>
      <c r="C30" s="72"/>
      <c r="D30" s="168"/>
      <c r="E30" s="168"/>
      <c r="F30" s="168"/>
      <c r="G30" s="168"/>
      <c r="H30" s="168"/>
      <c r="I30" s="168"/>
      <c r="J30" s="168"/>
      <c r="K30" s="168"/>
      <c r="L30" s="168"/>
      <c r="M30" s="168"/>
      <c r="N30" s="168"/>
      <c r="O30" s="168"/>
      <c r="P30" s="168"/>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row>
    <row r="31" spans="1:236" s="6" customFormat="1" ht="15">
      <c r="A31" s="4"/>
      <c r="B31" s="61"/>
      <c r="C31" s="100" t="s">
        <v>39</v>
      </c>
      <c r="D31" s="265">
        <f>KOPTĀME!B29</f>
        <v>0</v>
      </c>
      <c r="E31" s="265"/>
      <c r="F31" s="265"/>
      <c r="G31" s="146"/>
      <c r="H31" s="146"/>
      <c r="I31" s="146"/>
      <c r="J31" s="146"/>
      <c r="K31" s="146"/>
      <c r="L31" s="146"/>
      <c r="M31" s="147"/>
      <c r="N31" s="148"/>
      <c r="O31" s="2"/>
      <c r="P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row>
    <row r="32" spans="1:236" s="6" customFormat="1" ht="12" customHeight="1">
      <c r="A32" s="4"/>
      <c r="B32" s="61"/>
      <c r="C32" s="76"/>
      <c r="D32" s="77"/>
      <c r="E32" s="76"/>
      <c r="F32" s="65"/>
      <c r="G32" s="149"/>
      <c r="H32" s="149"/>
      <c r="I32" s="149"/>
      <c r="J32" s="149"/>
      <c r="K32" s="149"/>
      <c r="L32" s="149"/>
      <c r="M32" s="149"/>
      <c r="N32" s="150"/>
      <c r="O32" s="2"/>
      <c r="P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row>
    <row r="33" spans="1:236" s="6" customFormat="1" ht="13.5">
      <c r="A33" s="4"/>
      <c r="B33" s="61"/>
      <c r="C33" s="71" t="s">
        <v>12</v>
      </c>
      <c r="D33" s="219">
        <f>Kopsav.!C36</f>
        <v>0</v>
      </c>
      <c r="E33" s="219"/>
      <c r="F33" s="219"/>
      <c r="G33" s="219"/>
      <c r="H33" s="219"/>
      <c r="I33" s="219"/>
      <c r="J33" s="219"/>
      <c r="K33" s="219"/>
      <c r="L33" s="219"/>
      <c r="M33" s="219"/>
      <c r="N33" s="219"/>
      <c r="O33" s="219"/>
      <c r="P33" s="219"/>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row>
    <row r="34" spans="1:236" s="6" customFormat="1" ht="12" customHeight="1">
      <c r="A34" s="4"/>
      <c r="B34" s="61"/>
      <c r="C34" s="72"/>
      <c r="D34" s="200" t="s">
        <v>7</v>
      </c>
      <c r="E34" s="200"/>
      <c r="F34" s="200"/>
      <c r="G34" s="200"/>
      <c r="H34" s="200"/>
      <c r="I34" s="200"/>
      <c r="J34" s="200"/>
      <c r="K34" s="200"/>
      <c r="L34" s="200"/>
      <c r="M34" s="200"/>
      <c r="N34" s="200"/>
      <c r="O34" s="200"/>
      <c r="P34" s="200"/>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row>
    <row r="35" spans="1:236" s="6" customFormat="1" ht="9" customHeight="1">
      <c r="A35" s="4"/>
      <c r="B35" s="4"/>
      <c r="C35" s="72"/>
      <c r="D35" s="201"/>
      <c r="E35" s="201"/>
      <c r="F35" s="201"/>
      <c r="G35" s="33"/>
      <c r="H35" s="33"/>
      <c r="I35" s="33"/>
      <c r="J35" s="33"/>
      <c r="K35" s="2"/>
      <c r="L35" s="3"/>
      <c r="M35" s="3"/>
      <c r="N35" s="3"/>
      <c r="O35" s="3"/>
      <c r="P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row>
    <row r="36" spans="1:236" s="6" customFormat="1" ht="13.5">
      <c r="A36" s="4"/>
      <c r="B36" s="4"/>
      <c r="C36" s="75" t="s">
        <v>8</v>
      </c>
      <c r="D36" s="101">
        <f>KOPTĀME!B27</f>
        <v>0</v>
      </c>
      <c r="E36" s="101"/>
      <c r="F36" s="72"/>
      <c r="G36" s="33"/>
      <c r="H36" s="33"/>
      <c r="K36" s="3"/>
      <c r="L36" s="3"/>
      <c r="M36" s="3"/>
      <c r="N36" s="3"/>
      <c r="O36" s="3"/>
      <c r="P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row>
  </sheetData>
  <sheetProtection algorithmName="SHA-512" hashValue="ruqxQ2MV2sR1GuRwTRn/7P2uRj/I5ZBhKVxqCWg3TGXoxyBIYH2vnLiDeKLAQrfS1C6WSsmMw16dpaCSBPbhFA==" saltValue="K0LSUyUw+vsVg5GFKu1HLg==" spinCount="100000" sheet="1" formatCells="0" formatColumns="0" formatRows="0" insertColumns="0" insertRows="0" insertHyperlinks="0" deleteColumns="0" deleteRows="0" selectLockedCells="1" sort="0" autoFilter="0" pivotTables="0"/>
  <autoFilter ref="A15:IB23"/>
  <mergeCells count="22">
    <mergeCell ref="D35:F35"/>
    <mergeCell ref="T14:T15"/>
    <mergeCell ref="U14:U15"/>
    <mergeCell ref="V14:V15"/>
    <mergeCell ref="W14:W15"/>
    <mergeCell ref="D28:P28"/>
    <mergeCell ref="D29:P29"/>
    <mergeCell ref="D31:F31"/>
    <mergeCell ref="D33:P33"/>
    <mergeCell ref="D34:P34"/>
    <mergeCell ref="X14:X15"/>
    <mergeCell ref="A23:K23"/>
    <mergeCell ref="A6:P6"/>
    <mergeCell ref="N11:O11"/>
    <mergeCell ref="N12:O12"/>
    <mergeCell ref="A14:A15"/>
    <mergeCell ref="B14:B15"/>
    <mergeCell ref="C14:C15"/>
    <mergeCell ref="D14:D15"/>
    <mergeCell ref="E14:E15"/>
    <mergeCell ref="F14:K14"/>
    <mergeCell ref="L14:P14"/>
  </mergeCells>
  <pageMargins left="0.70866141732283472" right="0.70866141732283472" top="0.74803149606299213" bottom="0.74803149606299213" header="0.31496062992125984" footer="0.31496062992125984"/>
  <pageSetup paperSize="9" scale="77" fitToHeight="0" orientation="landscape" r:id="rId1"/>
  <headerFooter>
    <oddFooter>&amp;C&amp;"time,Italic"&amp;10&amp;P /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B64"/>
  <sheetViews>
    <sheetView view="pageBreakPreview" topLeftCell="A25" zoomScaleNormal="100" zoomScaleSheetLayoutView="100" workbookViewId="0">
      <selection activeCell="F39" sqref="F39"/>
    </sheetView>
  </sheetViews>
  <sheetFormatPr defaultRowHeight="12.75"/>
  <cols>
    <col min="1" max="1" width="6.28515625" style="4" customWidth="1"/>
    <col min="2" max="2" width="2.5703125" style="4" customWidth="1"/>
    <col min="3" max="3" width="37" style="34" customWidth="1"/>
    <col min="4" max="4" width="9.5703125" style="35" customWidth="1"/>
    <col min="5" max="5" width="9.5703125" style="36" customWidth="1"/>
    <col min="6" max="6" width="6.7109375" style="6" customWidth="1"/>
    <col min="7" max="7" width="8.28515625" style="6" customWidth="1"/>
    <col min="8" max="8" width="7.28515625" style="6" customWidth="1"/>
    <col min="9" max="9" width="8.42578125" style="6" customWidth="1"/>
    <col min="10" max="10" width="9.28515625" style="6" customWidth="1"/>
    <col min="11" max="11" width="8.28515625" style="3" customWidth="1"/>
    <col min="12" max="15" width="11.140625" style="3" customWidth="1"/>
    <col min="16" max="16" width="11.7109375" style="3" customWidth="1"/>
    <col min="17" max="17" width="10.28515625" style="6" customWidth="1"/>
    <col min="18" max="20" width="9.140625" style="3"/>
    <col min="21" max="21" width="9.5703125" style="3" customWidth="1"/>
    <col min="22" max="22" width="41.42578125" style="3" customWidth="1"/>
    <col min="23" max="236" width="9.140625" style="3"/>
    <col min="237" max="237" width="4" style="3" customWidth="1"/>
    <col min="238" max="238" width="31.42578125" style="3" customWidth="1"/>
    <col min="239" max="239" width="5.7109375" style="3" customWidth="1"/>
    <col min="240" max="240" width="8.42578125" style="3" customWidth="1"/>
    <col min="241" max="241" width="6.140625" style="3" customWidth="1"/>
    <col min="242" max="242" width="6.5703125" style="3" customWidth="1"/>
    <col min="243" max="243" width="7.28515625" style="3" customWidth="1"/>
    <col min="244" max="244" width="8.28515625" style="3" customWidth="1"/>
    <col min="245" max="245" width="7.28515625" style="3" customWidth="1"/>
    <col min="246" max="246" width="6.7109375" style="3" customWidth="1"/>
    <col min="247" max="247" width="11.140625" style="3" customWidth="1"/>
    <col min="248" max="248" width="9.5703125" style="3" customWidth="1"/>
    <col min="249" max="250" width="11.140625" style="3" customWidth="1"/>
    <col min="251" max="251" width="8.85546875" style="3" customWidth="1"/>
    <col min="252" max="492" width="9.140625" style="3"/>
    <col min="493" max="493" width="4" style="3" customWidth="1"/>
    <col min="494" max="494" width="31.42578125" style="3" customWidth="1"/>
    <col min="495" max="495" width="5.7109375" style="3" customWidth="1"/>
    <col min="496" max="496" width="8.42578125" style="3" customWidth="1"/>
    <col min="497" max="497" width="6.140625" style="3" customWidth="1"/>
    <col min="498" max="498" width="6.5703125" style="3" customWidth="1"/>
    <col min="499" max="499" width="7.28515625" style="3" customWidth="1"/>
    <col min="500" max="500" width="8.28515625" style="3" customWidth="1"/>
    <col min="501" max="501" width="7.28515625" style="3" customWidth="1"/>
    <col min="502" max="502" width="6.7109375" style="3" customWidth="1"/>
    <col min="503" max="503" width="11.140625" style="3" customWidth="1"/>
    <col min="504" max="504" width="9.5703125" style="3" customWidth="1"/>
    <col min="505" max="506" width="11.140625" style="3" customWidth="1"/>
    <col min="507" max="507" width="8.85546875" style="3" customWidth="1"/>
    <col min="508" max="748" width="9.140625" style="3"/>
    <col min="749" max="749" width="4" style="3" customWidth="1"/>
    <col min="750" max="750" width="31.42578125" style="3" customWidth="1"/>
    <col min="751" max="751" width="5.7109375" style="3" customWidth="1"/>
    <col min="752" max="752" width="8.42578125" style="3" customWidth="1"/>
    <col min="753" max="753" width="6.140625" style="3" customWidth="1"/>
    <col min="754" max="754" width="6.5703125" style="3" customWidth="1"/>
    <col min="755" max="755" width="7.28515625" style="3" customWidth="1"/>
    <col min="756" max="756" width="8.28515625" style="3" customWidth="1"/>
    <col min="757" max="757" width="7.28515625" style="3" customWidth="1"/>
    <col min="758" max="758" width="6.7109375" style="3" customWidth="1"/>
    <col min="759" max="759" width="11.140625" style="3" customWidth="1"/>
    <col min="760" max="760" width="9.5703125" style="3" customWidth="1"/>
    <col min="761" max="762" width="11.140625" style="3" customWidth="1"/>
    <col min="763" max="763" width="8.85546875" style="3" customWidth="1"/>
    <col min="764" max="1004" width="9.140625" style="3"/>
    <col min="1005" max="1005" width="4" style="3" customWidth="1"/>
    <col min="1006" max="1006" width="31.42578125" style="3" customWidth="1"/>
    <col min="1007" max="1007" width="5.7109375" style="3" customWidth="1"/>
    <col min="1008" max="1008" width="8.42578125" style="3" customWidth="1"/>
    <col min="1009" max="1009" width="6.140625" style="3" customWidth="1"/>
    <col min="1010" max="1010" width="6.5703125" style="3" customWidth="1"/>
    <col min="1011" max="1011" width="7.28515625" style="3" customWidth="1"/>
    <col min="1012" max="1012" width="8.28515625" style="3" customWidth="1"/>
    <col min="1013" max="1013" width="7.28515625" style="3" customWidth="1"/>
    <col min="1014" max="1014" width="6.7109375" style="3" customWidth="1"/>
    <col min="1015" max="1015" width="11.140625" style="3" customWidth="1"/>
    <col min="1016" max="1016" width="9.5703125" style="3" customWidth="1"/>
    <col min="1017" max="1018" width="11.140625" style="3" customWidth="1"/>
    <col min="1019" max="1019" width="8.85546875" style="3" customWidth="1"/>
    <col min="1020" max="1260" width="9.140625" style="3"/>
    <col min="1261" max="1261" width="4" style="3" customWidth="1"/>
    <col min="1262" max="1262" width="31.42578125" style="3" customWidth="1"/>
    <col min="1263" max="1263" width="5.7109375" style="3" customWidth="1"/>
    <col min="1264" max="1264" width="8.42578125" style="3" customWidth="1"/>
    <col min="1265" max="1265" width="6.140625" style="3" customWidth="1"/>
    <col min="1266" max="1266" width="6.5703125" style="3" customWidth="1"/>
    <col min="1267" max="1267" width="7.28515625" style="3" customWidth="1"/>
    <col min="1268" max="1268" width="8.28515625" style="3" customWidth="1"/>
    <col min="1269" max="1269" width="7.28515625" style="3" customWidth="1"/>
    <col min="1270" max="1270" width="6.7109375" style="3" customWidth="1"/>
    <col min="1271" max="1271" width="11.140625" style="3" customWidth="1"/>
    <col min="1272" max="1272" width="9.5703125" style="3" customWidth="1"/>
    <col min="1273" max="1274" width="11.140625" style="3" customWidth="1"/>
    <col min="1275" max="1275" width="8.85546875" style="3" customWidth="1"/>
    <col min="1276" max="1516" width="9.140625" style="3"/>
    <col min="1517" max="1517" width="4" style="3" customWidth="1"/>
    <col min="1518" max="1518" width="31.42578125" style="3" customWidth="1"/>
    <col min="1519" max="1519" width="5.7109375" style="3" customWidth="1"/>
    <col min="1520" max="1520" width="8.42578125" style="3" customWidth="1"/>
    <col min="1521" max="1521" width="6.140625" style="3" customWidth="1"/>
    <col min="1522" max="1522" width="6.5703125" style="3" customWidth="1"/>
    <col min="1523" max="1523" width="7.28515625" style="3" customWidth="1"/>
    <col min="1524" max="1524" width="8.28515625" style="3" customWidth="1"/>
    <col min="1525" max="1525" width="7.28515625" style="3" customWidth="1"/>
    <col min="1526" max="1526" width="6.7109375" style="3" customWidth="1"/>
    <col min="1527" max="1527" width="11.140625" style="3" customWidth="1"/>
    <col min="1528" max="1528" width="9.5703125" style="3" customWidth="1"/>
    <col min="1529" max="1530" width="11.140625" style="3" customWidth="1"/>
    <col min="1531" max="1531" width="8.85546875" style="3" customWidth="1"/>
    <col min="1532" max="1772" width="9.140625" style="3"/>
    <col min="1773" max="1773" width="4" style="3" customWidth="1"/>
    <col min="1774" max="1774" width="31.42578125" style="3" customWidth="1"/>
    <col min="1775" max="1775" width="5.7109375" style="3" customWidth="1"/>
    <col min="1776" max="1776" width="8.42578125" style="3" customWidth="1"/>
    <col min="1777" max="1777" width="6.140625" style="3" customWidth="1"/>
    <col min="1778" max="1778" width="6.5703125" style="3" customWidth="1"/>
    <col min="1779" max="1779" width="7.28515625" style="3" customWidth="1"/>
    <col min="1780" max="1780" width="8.28515625" style="3" customWidth="1"/>
    <col min="1781" max="1781" width="7.28515625" style="3" customWidth="1"/>
    <col min="1782" max="1782" width="6.7109375" style="3" customWidth="1"/>
    <col min="1783" max="1783" width="11.140625" style="3" customWidth="1"/>
    <col min="1784" max="1784" width="9.5703125" style="3" customWidth="1"/>
    <col min="1785" max="1786" width="11.140625" style="3" customWidth="1"/>
    <col min="1787" max="1787" width="8.85546875" style="3" customWidth="1"/>
    <col min="1788" max="2028" width="9.140625" style="3"/>
    <col min="2029" max="2029" width="4" style="3" customWidth="1"/>
    <col min="2030" max="2030" width="31.42578125" style="3" customWidth="1"/>
    <col min="2031" max="2031" width="5.7109375" style="3" customWidth="1"/>
    <col min="2032" max="2032" width="8.42578125" style="3" customWidth="1"/>
    <col min="2033" max="2033" width="6.140625" style="3" customWidth="1"/>
    <col min="2034" max="2034" width="6.5703125" style="3" customWidth="1"/>
    <col min="2035" max="2035" width="7.28515625" style="3" customWidth="1"/>
    <col min="2036" max="2036" width="8.28515625" style="3" customWidth="1"/>
    <col min="2037" max="2037" width="7.28515625" style="3" customWidth="1"/>
    <col min="2038" max="2038" width="6.7109375" style="3" customWidth="1"/>
    <col min="2039" max="2039" width="11.140625" style="3" customWidth="1"/>
    <col min="2040" max="2040" width="9.5703125" style="3" customWidth="1"/>
    <col min="2041" max="2042" width="11.140625" style="3" customWidth="1"/>
    <col min="2043" max="2043" width="8.85546875" style="3" customWidth="1"/>
    <col min="2044" max="2284" width="9.140625" style="3"/>
    <col min="2285" max="2285" width="4" style="3" customWidth="1"/>
    <col min="2286" max="2286" width="31.42578125" style="3" customWidth="1"/>
    <col min="2287" max="2287" width="5.7109375" style="3" customWidth="1"/>
    <col min="2288" max="2288" width="8.42578125" style="3" customWidth="1"/>
    <col min="2289" max="2289" width="6.140625" style="3" customWidth="1"/>
    <col min="2290" max="2290" width="6.5703125" style="3" customWidth="1"/>
    <col min="2291" max="2291" width="7.28515625" style="3" customWidth="1"/>
    <col min="2292" max="2292" width="8.28515625" style="3" customWidth="1"/>
    <col min="2293" max="2293" width="7.28515625" style="3" customWidth="1"/>
    <col min="2294" max="2294" width="6.7109375" style="3" customWidth="1"/>
    <col min="2295" max="2295" width="11.140625" style="3" customWidth="1"/>
    <col min="2296" max="2296" width="9.5703125" style="3" customWidth="1"/>
    <col min="2297" max="2298" width="11.140625" style="3" customWidth="1"/>
    <col min="2299" max="2299" width="8.85546875" style="3" customWidth="1"/>
    <col min="2300" max="2540" width="9.140625" style="3"/>
    <col min="2541" max="2541" width="4" style="3" customWidth="1"/>
    <col min="2542" max="2542" width="31.42578125" style="3" customWidth="1"/>
    <col min="2543" max="2543" width="5.7109375" style="3" customWidth="1"/>
    <col min="2544" max="2544" width="8.42578125" style="3" customWidth="1"/>
    <col min="2545" max="2545" width="6.140625" style="3" customWidth="1"/>
    <col min="2546" max="2546" width="6.5703125" style="3" customWidth="1"/>
    <col min="2547" max="2547" width="7.28515625" style="3" customWidth="1"/>
    <col min="2548" max="2548" width="8.28515625" style="3" customWidth="1"/>
    <col min="2549" max="2549" width="7.28515625" style="3" customWidth="1"/>
    <col min="2550" max="2550" width="6.7109375" style="3" customWidth="1"/>
    <col min="2551" max="2551" width="11.140625" style="3" customWidth="1"/>
    <col min="2552" max="2552" width="9.5703125" style="3" customWidth="1"/>
    <col min="2553" max="2554" width="11.140625" style="3" customWidth="1"/>
    <col min="2555" max="2555" width="8.85546875" style="3" customWidth="1"/>
    <col min="2556" max="2796" width="9.140625" style="3"/>
    <col min="2797" max="2797" width="4" style="3" customWidth="1"/>
    <col min="2798" max="2798" width="31.42578125" style="3" customWidth="1"/>
    <col min="2799" max="2799" width="5.7109375" style="3" customWidth="1"/>
    <col min="2800" max="2800" width="8.42578125" style="3" customWidth="1"/>
    <col min="2801" max="2801" width="6.140625" style="3" customWidth="1"/>
    <col min="2802" max="2802" width="6.5703125" style="3" customWidth="1"/>
    <col min="2803" max="2803" width="7.28515625" style="3" customWidth="1"/>
    <col min="2804" max="2804" width="8.28515625" style="3" customWidth="1"/>
    <col min="2805" max="2805" width="7.28515625" style="3" customWidth="1"/>
    <col min="2806" max="2806" width="6.7109375" style="3" customWidth="1"/>
    <col min="2807" max="2807" width="11.140625" style="3" customWidth="1"/>
    <col min="2808" max="2808" width="9.5703125" style="3" customWidth="1"/>
    <col min="2809" max="2810" width="11.140625" style="3" customWidth="1"/>
    <col min="2811" max="2811" width="8.85546875" style="3" customWidth="1"/>
    <col min="2812" max="3052" width="9.140625" style="3"/>
    <col min="3053" max="3053" width="4" style="3" customWidth="1"/>
    <col min="3054" max="3054" width="31.42578125" style="3" customWidth="1"/>
    <col min="3055" max="3055" width="5.7109375" style="3" customWidth="1"/>
    <col min="3056" max="3056" width="8.42578125" style="3" customWidth="1"/>
    <col min="3057" max="3057" width="6.140625" style="3" customWidth="1"/>
    <col min="3058" max="3058" width="6.5703125" style="3" customWidth="1"/>
    <col min="3059" max="3059" width="7.28515625" style="3" customWidth="1"/>
    <col min="3060" max="3060" width="8.28515625" style="3" customWidth="1"/>
    <col min="3061" max="3061" width="7.28515625" style="3" customWidth="1"/>
    <col min="3062" max="3062" width="6.7109375" style="3" customWidth="1"/>
    <col min="3063" max="3063" width="11.140625" style="3" customWidth="1"/>
    <col min="3064" max="3064" width="9.5703125" style="3" customWidth="1"/>
    <col min="3065" max="3066" width="11.140625" style="3" customWidth="1"/>
    <col min="3067" max="3067" width="8.85546875" style="3" customWidth="1"/>
    <col min="3068" max="3308" width="9.140625" style="3"/>
    <col min="3309" max="3309" width="4" style="3" customWidth="1"/>
    <col min="3310" max="3310" width="31.42578125" style="3" customWidth="1"/>
    <col min="3311" max="3311" width="5.7109375" style="3" customWidth="1"/>
    <col min="3312" max="3312" width="8.42578125" style="3" customWidth="1"/>
    <col min="3313" max="3313" width="6.140625" style="3" customWidth="1"/>
    <col min="3314" max="3314" width="6.5703125" style="3" customWidth="1"/>
    <col min="3315" max="3315" width="7.28515625" style="3" customWidth="1"/>
    <col min="3316" max="3316" width="8.28515625" style="3" customWidth="1"/>
    <col min="3317" max="3317" width="7.28515625" style="3" customWidth="1"/>
    <col min="3318" max="3318" width="6.7109375" style="3" customWidth="1"/>
    <col min="3319" max="3319" width="11.140625" style="3" customWidth="1"/>
    <col min="3320" max="3320" width="9.5703125" style="3" customWidth="1"/>
    <col min="3321" max="3322" width="11.140625" style="3" customWidth="1"/>
    <col min="3323" max="3323" width="8.85546875" style="3" customWidth="1"/>
    <col min="3324" max="3564" width="9.140625" style="3"/>
    <col min="3565" max="3565" width="4" style="3" customWidth="1"/>
    <col min="3566" max="3566" width="31.42578125" style="3" customWidth="1"/>
    <col min="3567" max="3567" width="5.7109375" style="3" customWidth="1"/>
    <col min="3568" max="3568" width="8.42578125" style="3" customWidth="1"/>
    <col min="3569" max="3569" width="6.140625" style="3" customWidth="1"/>
    <col min="3570" max="3570" width="6.5703125" style="3" customWidth="1"/>
    <col min="3571" max="3571" width="7.28515625" style="3" customWidth="1"/>
    <col min="3572" max="3572" width="8.28515625" style="3" customWidth="1"/>
    <col min="3573" max="3573" width="7.28515625" style="3" customWidth="1"/>
    <col min="3574" max="3574" width="6.7109375" style="3" customWidth="1"/>
    <col min="3575" max="3575" width="11.140625" style="3" customWidth="1"/>
    <col min="3576" max="3576" width="9.5703125" style="3" customWidth="1"/>
    <col min="3577" max="3578" width="11.140625" style="3" customWidth="1"/>
    <col min="3579" max="3579" width="8.85546875" style="3" customWidth="1"/>
    <col min="3580" max="3820" width="9.140625" style="3"/>
    <col min="3821" max="3821" width="4" style="3" customWidth="1"/>
    <col min="3822" max="3822" width="31.42578125" style="3" customWidth="1"/>
    <col min="3823" max="3823" width="5.7109375" style="3" customWidth="1"/>
    <col min="3824" max="3824" width="8.42578125" style="3" customWidth="1"/>
    <col min="3825" max="3825" width="6.140625" style="3" customWidth="1"/>
    <col min="3826" max="3826" width="6.5703125" style="3" customWidth="1"/>
    <col min="3827" max="3827" width="7.28515625" style="3" customWidth="1"/>
    <col min="3828" max="3828" width="8.28515625" style="3" customWidth="1"/>
    <col min="3829" max="3829" width="7.28515625" style="3" customWidth="1"/>
    <col min="3830" max="3830" width="6.7109375" style="3" customWidth="1"/>
    <col min="3831" max="3831" width="11.140625" style="3" customWidth="1"/>
    <col min="3832" max="3832" width="9.5703125" style="3" customWidth="1"/>
    <col min="3833" max="3834" width="11.140625" style="3" customWidth="1"/>
    <col min="3835" max="3835" width="8.85546875" style="3" customWidth="1"/>
    <col min="3836" max="4076" width="9.140625" style="3"/>
    <col min="4077" max="4077" width="4" style="3" customWidth="1"/>
    <col min="4078" max="4078" width="31.42578125" style="3" customWidth="1"/>
    <col min="4079" max="4079" width="5.7109375" style="3" customWidth="1"/>
    <col min="4080" max="4080" width="8.42578125" style="3" customWidth="1"/>
    <col min="4081" max="4081" width="6.140625" style="3" customWidth="1"/>
    <col min="4082" max="4082" width="6.5703125" style="3" customWidth="1"/>
    <col min="4083" max="4083" width="7.28515625" style="3" customWidth="1"/>
    <col min="4084" max="4084" width="8.28515625" style="3" customWidth="1"/>
    <col min="4085" max="4085" width="7.28515625" style="3" customWidth="1"/>
    <col min="4086" max="4086" width="6.7109375" style="3" customWidth="1"/>
    <col min="4087" max="4087" width="11.140625" style="3" customWidth="1"/>
    <col min="4088" max="4088" width="9.5703125" style="3" customWidth="1"/>
    <col min="4089" max="4090" width="11.140625" style="3" customWidth="1"/>
    <col min="4091" max="4091" width="8.85546875" style="3" customWidth="1"/>
    <col min="4092" max="4332" width="9.140625" style="3"/>
    <col min="4333" max="4333" width="4" style="3" customWidth="1"/>
    <col min="4334" max="4334" width="31.42578125" style="3" customWidth="1"/>
    <col min="4335" max="4335" width="5.7109375" style="3" customWidth="1"/>
    <col min="4336" max="4336" width="8.42578125" style="3" customWidth="1"/>
    <col min="4337" max="4337" width="6.140625" style="3" customWidth="1"/>
    <col min="4338" max="4338" width="6.5703125" style="3" customWidth="1"/>
    <col min="4339" max="4339" width="7.28515625" style="3" customWidth="1"/>
    <col min="4340" max="4340" width="8.28515625" style="3" customWidth="1"/>
    <col min="4341" max="4341" width="7.28515625" style="3" customWidth="1"/>
    <col min="4342" max="4342" width="6.7109375" style="3" customWidth="1"/>
    <col min="4343" max="4343" width="11.140625" style="3" customWidth="1"/>
    <col min="4344" max="4344" width="9.5703125" style="3" customWidth="1"/>
    <col min="4345" max="4346" width="11.140625" style="3" customWidth="1"/>
    <col min="4347" max="4347" width="8.85546875" style="3" customWidth="1"/>
    <col min="4348" max="4588" width="9.140625" style="3"/>
    <col min="4589" max="4589" width="4" style="3" customWidth="1"/>
    <col min="4590" max="4590" width="31.42578125" style="3" customWidth="1"/>
    <col min="4591" max="4591" width="5.7109375" style="3" customWidth="1"/>
    <col min="4592" max="4592" width="8.42578125" style="3" customWidth="1"/>
    <col min="4593" max="4593" width="6.140625" style="3" customWidth="1"/>
    <col min="4594" max="4594" width="6.5703125" style="3" customWidth="1"/>
    <col min="4595" max="4595" width="7.28515625" style="3" customWidth="1"/>
    <col min="4596" max="4596" width="8.28515625" style="3" customWidth="1"/>
    <col min="4597" max="4597" width="7.28515625" style="3" customWidth="1"/>
    <col min="4598" max="4598" width="6.7109375" style="3" customWidth="1"/>
    <col min="4599" max="4599" width="11.140625" style="3" customWidth="1"/>
    <col min="4600" max="4600" width="9.5703125" style="3" customWidth="1"/>
    <col min="4601" max="4602" width="11.140625" style="3" customWidth="1"/>
    <col min="4603" max="4603" width="8.85546875" style="3" customWidth="1"/>
    <col min="4604" max="4844" width="9.140625" style="3"/>
    <col min="4845" max="4845" width="4" style="3" customWidth="1"/>
    <col min="4846" max="4846" width="31.42578125" style="3" customWidth="1"/>
    <col min="4847" max="4847" width="5.7109375" style="3" customWidth="1"/>
    <col min="4848" max="4848" width="8.42578125" style="3" customWidth="1"/>
    <col min="4849" max="4849" width="6.140625" style="3" customWidth="1"/>
    <col min="4850" max="4850" width="6.5703125" style="3" customWidth="1"/>
    <col min="4851" max="4851" width="7.28515625" style="3" customWidth="1"/>
    <col min="4852" max="4852" width="8.28515625" style="3" customWidth="1"/>
    <col min="4853" max="4853" width="7.28515625" style="3" customWidth="1"/>
    <col min="4854" max="4854" width="6.7109375" style="3" customWidth="1"/>
    <col min="4855" max="4855" width="11.140625" style="3" customWidth="1"/>
    <col min="4856" max="4856" width="9.5703125" style="3" customWidth="1"/>
    <col min="4857" max="4858" width="11.140625" style="3" customWidth="1"/>
    <col min="4859" max="4859" width="8.85546875" style="3" customWidth="1"/>
    <col min="4860" max="5100" width="9.140625" style="3"/>
    <col min="5101" max="5101" width="4" style="3" customWidth="1"/>
    <col min="5102" max="5102" width="31.42578125" style="3" customWidth="1"/>
    <col min="5103" max="5103" width="5.7109375" style="3" customWidth="1"/>
    <col min="5104" max="5104" width="8.42578125" style="3" customWidth="1"/>
    <col min="5105" max="5105" width="6.140625" style="3" customWidth="1"/>
    <col min="5106" max="5106" width="6.5703125" style="3" customWidth="1"/>
    <col min="5107" max="5107" width="7.28515625" style="3" customWidth="1"/>
    <col min="5108" max="5108" width="8.28515625" style="3" customWidth="1"/>
    <col min="5109" max="5109" width="7.28515625" style="3" customWidth="1"/>
    <col min="5110" max="5110" width="6.7109375" style="3" customWidth="1"/>
    <col min="5111" max="5111" width="11.140625" style="3" customWidth="1"/>
    <col min="5112" max="5112" width="9.5703125" style="3" customWidth="1"/>
    <col min="5113" max="5114" width="11.140625" style="3" customWidth="1"/>
    <col min="5115" max="5115" width="8.85546875" style="3" customWidth="1"/>
    <col min="5116" max="5356" width="9.140625" style="3"/>
    <col min="5357" max="5357" width="4" style="3" customWidth="1"/>
    <col min="5358" max="5358" width="31.42578125" style="3" customWidth="1"/>
    <col min="5359" max="5359" width="5.7109375" style="3" customWidth="1"/>
    <col min="5360" max="5360" width="8.42578125" style="3" customWidth="1"/>
    <col min="5361" max="5361" width="6.140625" style="3" customWidth="1"/>
    <col min="5362" max="5362" width="6.5703125" style="3" customWidth="1"/>
    <col min="5363" max="5363" width="7.28515625" style="3" customWidth="1"/>
    <col min="5364" max="5364" width="8.28515625" style="3" customWidth="1"/>
    <col min="5365" max="5365" width="7.28515625" style="3" customWidth="1"/>
    <col min="5366" max="5366" width="6.7109375" style="3" customWidth="1"/>
    <col min="5367" max="5367" width="11.140625" style="3" customWidth="1"/>
    <col min="5368" max="5368" width="9.5703125" style="3" customWidth="1"/>
    <col min="5369" max="5370" width="11.140625" style="3" customWidth="1"/>
    <col min="5371" max="5371" width="8.85546875" style="3" customWidth="1"/>
    <col min="5372" max="5612" width="9.140625" style="3"/>
    <col min="5613" max="5613" width="4" style="3" customWidth="1"/>
    <col min="5614" max="5614" width="31.42578125" style="3" customWidth="1"/>
    <col min="5615" max="5615" width="5.7109375" style="3" customWidth="1"/>
    <col min="5616" max="5616" width="8.42578125" style="3" customWidth="1"/>
    <col min="5617" max="5617" width="6.140625" style="3" customWidth="1"/>
    <col min="5618" max="5618" width="6.5703125" style="3" customWidth="1"/>
    <col min="5619" max="5619" width="7.28515625" style="3" customWidth="1"/>
    <col min="5620" max="5620" width="8.28515625" style="3" customWidth="1"/>
    <col min="5621" max="5621" width="7.28515625" style="3" customWidth="1"/>
    <col min="5622" max="5622" width="6.7109375" style="3" customWidth="1"/>
    <col min="5623" max="5623" width="11.140625" style="3" customWidth="1"/>
    <col min="5624" max="5624" width="9.5703125" style="3" customWidth="1"/>
    <col min="5625" max="5626" width="11.140625" style="3" customWidth="1"/>
    <col min="5627" max="5627" width="8.85546875" style="3" customWidth="1"/>
    <col min="5628" max="5868" width="9.140625" style="3"/>
    <col min="5869" max="5869" width="4" style="3" customWidth="1"/>
    <col min="5870" max="5870" width="31.42578125" style="3" customWidth="1"/>
    <col min="5871" max="5871" width="5.7109375" style="3" customWidth="1"/>
    <col min="5872" max="5872" width="8.42578125" style="3" customWidth="1"/>
    <col min="5873" max="5873" width="6.140625" style="3" customWidth="1"/>
    <col min="5874" max="5874" width="6.5703125" style="3" customWidth="1"/>
    <col min="5875" max="5875" width="7.28515625" style="3" customWidth="1"/>
    <col min="5876" max="5876" width="8.28515625" style="3" customWidth="1"/>
    <col min="5877" max="5877" width="7.28515625" style="3" customWidth="1"/>
    <col min="5878" max="5878" width="6.7109375" style="3" customWidth="1"/>
    <col min="5879" max="5879" width="11.140625" style="3" customWidth="1"/>
    <col min="5880" max="5880" width="9.5703125" style="3" customWidth="1"/>
    <col min="5881" max="5882" width="11.140625" style="3" customWidth="1"/>
    <col min="5883" max="5883" width="8.85546875" style="3" customWidth="1"/>
    <col min="5884" max="6124" width="9.140625" style="3"/>
    <col min="6125" max="6125" width="4" style="3" customWidth="1"/>
    <col min="6126" max="6126" width="31.42578125" style="3" customWidth="1"/>
    <col min="6127" max="6127" width="5.7109375" style="3" customWidth="1"/>
    <col min="6128" max="6128" width="8.42578125" style="3" customWidth="1"/>
    <col min="6129" max="6129" width="6.140625" style="3" customWidth="1"/>
    <col min="6130" max="6130" width="6.5703125" style="3" customWidth="1"/>
    <col min="6131" max="6131" width="7.28515625" style="3" customWidth="1"/>
    <col min="6132" max="6132" width="8.28515625" style="3" customWidth="1"/>
    <col min="6133" max="6133" width="7.28515625" style="3" customWidth="1"/>
    <col min="6134" max="6134" width="6.7109375" style="3" customWidth="1"/>
    <col min="6135" max="6135" width="11.140625" style="3" customWidth="1"/>
    <col min="6136" max="6136" width="9.5703125" style="3" customWidth="1"/>
    <col min="6137" max="6138" width="11.140625" style="3" customWidth="1"/>
    <col min="6139" max="6139" width="8.85546875" style="3" customWidth="1"/>
    <col min="6140" max="6380" width="9.140625" style="3"/>
    <col min="6381" max="6381" width="4" style="3" customWidth="1"/>
    <col min="6382" max="6382" width="31.42578125" style="3" customWidth="1"/>
    <col min="6383" max="6383" width="5.7109375" style="3" customWidth="1"/>
    <col min="6384" max="6384" width="8.42578125" style="3" customWidth="1"/>
    <col min="6385" max="6385" width="6.140625" style="3" customWidth="1"/>
    <col min="6386" max="6386" width="6.5703125" style="3" customWidth="1"/>
    <col min="6387" max="6387" width="7.28515625" style="3" customWidth="1"/>
    <col min="6388" max="6388" width="8.28515625" style="3" customWidth="1"/>
    <col min="6389" max="6389" width="7.28515625" style="3" customWidth="1"/>
    <col min="6390" max="6390" width="6.7109375" style="3" customWidth="1"/>
    <col min="6391" max="6391" width="11.140625" style="3" customWidth="1"/>
    <col min="6392" max="6392" width="9.5703125" style="3" customWidth="1"/>
    <col min="6393" max="6394" width="11.140625" style="3" customWidth="1"/>
    <col min="6395" max="6395" width="8.85546875" style="3" customWidth="1"/>
    <col min="6396" max="6636" width="9.140625" style="3"/>
    <col min="6637" max="6637" width="4" style="3" customWidth="1"/>
    <col min="6638" max="6638" width="31.42578125" style="3" customWidth="1"/>
    <col min="6639" max="6639" width="5.7109375" style="3" customWidth="1"/>
    <col min="6640" max="6640" width="8.42578125" style="3" customWidth="1"/>
    <col min="6641" max="6641" width="6.140625" style="3" customWidth="1"/>
    <col min="6642" max="6642" width="6.5703125" style="3" customWidth="1"/>
    <col min="6643" max="6643" width="7.28515625" style="3" customWidth="1"/>
    <col min="6644" max="6644" width="8.28515625" style="3" customWidth="1"/>
    <col min="6645" max="6645" width="7.28515625" style="3" customWidth="1"/>
    <col min="6646" max="6646" width="6.7109375" style="3" customWidth="1"/>
    <col min="6647" max="6647" width="11.140625" style="3" customWidth="1"/>
    <col min="6648" max="6648" width="9.5703125" style="3" customWidth="1"/>
    <col min="6649" max="6650" width="11.140625" style="3" customWidth="1"/>
    <col min="6651" max="6651" width="8.85546875" style="3" customWidth="1"/>
    <col min="6652" max="6892" width="9.140625" style="3"/>
    <col min="6893" max="6893" width="4" style="3" customWidth="1"/>
    <col min="6894" max="6894" width="31.42578125" style="3" customWidth="1"/>
    <col min="6895" max="6895" width="5.7109375" style="3" customWidth="1"/>
    <col min="6896" max="6896" width="8.42578125" style="3" customWidth="1"/>
    <col min="6897" max="6897" width="6.140625" style="3" customWidth="1"/>
    <col min="6898" max="6898" width="6.5703125" style="3" customWidth="1"/>
    <col min="6899" max="6899" width="7.28515625" style="3" customWidth="1"/>
    <col min="6900" max="6900" width="8.28515625" style="3" customWidth="1"/>
    <col min="6901" max="6901" width="7.28515625" style="3" customWidth="1"/>
    <col min="6902" max="6902" width="6.7109375" style="3" customWidth="1"/>
    <col min="6903" max="6903" width="11.140625" style="3" customWidth="1"/>
    <col min="6904" max="6904" width="9.5703125" style="3" customWidth="1"/>
    <col min="6905" max="6906" width="11.140625" style="3" customWidth="1"/>
    <col min="6907" max="6907" width="8.85546875" style="3" customWidth="1"/>
    <col min="6908" max="7148" width="9.140625" style="3"/>
    <col min="7149" max="7149" width="4" style="3" customWidth="1"/>
    <col min="7150" max="7150" width="31.42578125" style="3" customWidth="1"/>
    <col min="7151" max="7151" width="5.7109375" style="3" customWidth="1"/>
    <col min="7152" max="7152" width="8.42578125" style="3" customWidth="1"/>
    <col min="7153" max="7153" width="6.140625" style="3" customWidth="1"/>
    <col min="7154" max="7154" width="6.5703125" style="3" customWidth="1"/>
    <col min="7155" max="7155" width="7.28515625" style="3" customWidth="1"/>
    <col min="7156" max="7156" width="8.28515625" style="3" customWidth="1"/>
    <col min="7157" max="7157" width="7.28515625" style="3" customWidth="1"/>
    <col min="7158" max="7158" width="6.7109375" style="3" customWidth="1"/>
    <col min="7159" max="7159" width="11.140625" style="3" customWidth="1"/>
    <col min="7160" max="7160" width="9.5703125" style="3" customWidth="1"/>
    <col min="7161" max="7162" width="11.140625" style="3" customWidth="1"/>
    <col min="7163" max="7163" width="8.85546875" style="3" customWidth="1"/>
    <col min="7164" max="7404" width="9.140625" style="3"/>
    <col min="7405" max="7405" width="4" style="3" customWidth="1"/>
    <col min="7406" max="7406" width="31.42578125" style="3" customWidth="1"/>
    <col min="7407" max="7407" width="5.7109375" style="3" customWidth="1"/>
    <col min="7408" max="7408" width="8.42578125" style="3" customWidth="1"/>
    <col min="7409" max="7409" width="6.140625" style="3" customWidth="1"/>
    <col min="7410" max="7410" width="6.5703125" style="3" customWidth="1"/>
    <col min="7411" max="7411" width="7.28515625" style="3" customWidth="1"/>
    <col min="7412" max="7412" width="8.28515625" style="3" customWidth="1"/>
    <col min="7413" max="7413" width="7.28515625" style="3" customWidth="1"/>
    <col min="7414" max="7414" width="6.7109375" style="3" customWidth="1"/>
    <col min="7415" max="7415" width="11.140625" style="3" customWidth="1"/>
    <col min="7416" max="7416" width="9.5703125" style="3" customWidth="1"/>
    <col min="7417" max="7418" width="11.140625" style="3" customWidth="1"/>
    <col min="7419" max="7419" width="8.85546875" style="3" customWidth="1"/>
    <col min="7420" max="7660" width="9.140625" style="3"/>
    <col min="7661" max="7661" width="4" style="3" customWidth="1"/>
    <col min="7662" max="7662" width="31.42578125" style="3" customWidth="1"/>
    <col min="7663" max="7663" width="5.7109375" style="3" customWidth="1"/>
    <col min="7664" max="7664" width="8.42578125" style="3" customWidth="1"/>
    <col min="7665" max="7665" width="6.140625" style="3" customWidth="1"/>
    <col min="7666" max="7666" width="6.5703125" style="3" customWidth="1"/>
    <col min="7667" max="7667" width="7.28515625" style="3" customWidth="1"/>
    <col min="7668" max="7668" width="8.28515625" style="3" customWidth="1"/>
    <col min="7669" max="7669" width="7.28515625" style="3" customWidth="1"/>
    <col min="7670" max="7670" width="6.7109375" style="3" customWidth="1"/>
    <col min="7671" max="7671" width="11.140625" style="3" customWidth="1"/>
    <col min="7672" max="7672" width="9.5703125" style="3" customWidth="1"/>
    <col min="7673" max="7674" width="11.140625" style="3" customWidth="1"/>
    <col min="7675" max="7675" width="8.85546875" style="3" customWidth="1"/>
    <col min="7676" max="7916" width="9.140625" style="3"/>
    <col min="7917" max="7917" width="4" style="3" customWidth="1"/>
    <col min="7918" max="7918" width="31.42578125" style="3" customWidth="1"/>
    <col min="7919" max="7919" width="5.7109375" style="3" customWidth="1"/>
    <col min="7920" max="7920" width="8.42578125" style="3" customWidth="1"/>
    <col min="7921" max="7921" width="6.140625" style="3" customWidth="1"/>
    <col min="7922" max="7922" width="6.5703125" style="3" customWidth="1"/>
    <col min="7923" max="7923" width="7.28515625" style="3" customWidth="1"/>
    <col min="7924" max="7924" width="8.28515625" style="3" customWidth="1"/>
    <col min="7925" max="7925" width="7.28515625" style="3" customWidth="1"/>
    <col min="7926" max="7926" width="6.7109375" style="3" customWidth="1"/>
    <col min="7927" max="7927" width="11.140625" style="3" customWidth="1"/>
    <col min="7928" max="7928" width="9.5703125" style="3" customWidth="1"/>
    <col min="7929" max="7930" width="11.140625" style="3" customWidth="1"/>
    <col min="7931" max="7931" width="8.85546875" style="3" customWidth="1"/>
    <col min="7932" max="8172" width="9.140625" style="3"/>
    <col min="8173" max="8173" width="4" style="3" customWidth="1"/>
    <col min="8174" max="8174" width="31.42578125" style="3" customWidth="1"/>
    <col min="8175" max="8175" width="5.7109375" style="3" customWidth="1"/>
    <col min="8176" max="8176" width="8.42578125" style="3" customWidth="1"/>
    <col min="8177" max="8177" width="6.140625" style="3" customWidth="1"/>
    <col min="8178" max="8178" width="6.5703125" style="3" customWidth="1"/>
    <col min="8179" max="8179" width="7.28515625" style="3" customWidth="1"/>
    <col min="8180" max="8180" width="8.28515625" style="3" customWidth="1"/>
    <col min="8181" max="8181" width="7.28515625" style="3" customWidth="1"/>
    <col min="8182" max="8182" width="6.7109375" style="3" customWidth="1"/>
    <col min="8183" max="8183" width="11.140625" style="3" customWidth="1"/>
    <col min="8184" max="8184" width="9.5703125" style="3" customWidth="1"/>
    <col min="8185" max="8186" width="11.140625" style="3" customWidth="1"/>
    <col min="8187" max="8187" width="8.85546875" style="3" customWidth="1"/>
    <col min="8188" max="8428" width="9.140625" style="3"/>
    <col min="8429" max="8429" width="4" style="3" customWidth="1"/>
    <col min="8430" max="8430" width="31.42578125" style="3" customWidth="1"/>
    <col min="8431" max="8431" width="5.7109375" style="3" customWidth="1"/>
    <col min="8432" max="8432" width="8.42578125" style="3" customWidth="1"/>
    <col min="8433" max="8433" width="6.140625" style="3" customWidth="1"/>
    <col min="8434" max="8434" width="6.5703125" style="3" customWidth="1"/>
    <col min="8435" max="8435" width="7.28515625" style="3" customWidth="1"/>
    <col min="8436" max="8436" width="8.28515625" style="3" customWidth="1"/>
    <col min="8437" max="8437" width="7.28515625" style="3" customWidth="1"/>
    <col min="8438" max="8438" width="6.7109375" style="3" customWidth="1"/>
    <col min="8439" max="8439" width="11.140625" style="3" customWidth="1"/>
    <col min="8440" max="8440" width="9.5703125" style="3" customWidth="1"/>
    <col min="8441" max="8442" width="11.140625" style="3" customWidth="1"/>
    <col min="8443" max="8443" width="8.85546875" style="3" customWidth="1"/>
    <col min="8444" max="8684" width="9.140625" style="3"/>
    <col min="8685" max="8685" width="4" style="3" customWidth="1"/>
    <col min="8686" max="8686" width="31.42578125" style="3" customWidth="1"/>
    <col min="8687" max="8687" width="5.7109375" style="3" customWidth="1"/>
    <col min="8688" max="8688" width="8.42578125" style="3" customWidth="1"/>
    <col min="8689" max="8689" width="6.140625" style="3" customWidth="1"/>
    <col min="8690" max="8690" width="6.5703125" style="3" customWidth="1"/>
    <col min="8691" max="8691" width="7.28515625" style="3" customWidth="1"/>
    <col min="8692" max="8692" width="8.28515625" style="3" customWidth="1"/>
    <col min="8693" max="8693" width="7.28515625" style="3" customWidth="1"/>
    <col min="8694" max="8694" width="6.7109375" style="3" customWidth="1"/>
    <col min="8695" max="8695" width="11.140625" style="3" customWidth="1"/>
    <col min="8696" max="8696" width="9.5703125" style="3" customWidth="1"/>
    <col min="8697" max="8698" width="11.140625" style="3" customWidth="1"/>
    <col min="8699" max="8699" width="8.85546875" style="3" customWidth="1"/>
    <col min="8700" max="8940" width="9.140625" style="3"/>
    <col min="8941" max="8941" width="4" style="3" customWidth="1"/>
    <col min="8942" max="8942" width="31.42578125" style="3" customWidth="1"/>
    <col min="8943" max="8943" width="5.7109375" style="3" customWidth="1"/>
    <col min="8944" max="8944" width="8.42578125" style="3" customWidth="1"/>
    <col min="8945" max="8945" width="6.140625" style="3" customWidth="1"/>
    <col min="8946" max="8946" width="6.5703125" style="3" customWidth="1"/>
    <col min="8947" max="8947" width="7.28515625" style="3" customWidth="1"/>
    <col min="8948" max="8948" width="8.28515625" style="3" customWidth="1"/>
    <col min="8949" max="8949" width="7.28515625" style="3" customWidth="1"/>
    <col min="8950" max="8950" width="6.7109375" style="3" customWidth="1"/>
    <col min="8951" max="8951" width="11.140625" style="3" customWidth="1"/>
    <col min="8952" max="8952" width="9.5703125" style="3" customWidth="1"/>
    <col min="8953" max="8954" width="11.140625" style="3" customWidth="1"/>
    <col min="8955" max="8955" width="8.85546875" style="3" customWidth="1"/>
    <col min="8956" max="9196" width="9.140625" style="3"/>
    <col min="9197" max="9197" width="4" style="3" customWidth="1"/>
    <col min="9198" max="9198" width="31.42578125" style="3" customWidth="1"/>
    <col min="9199" max="9199" width="5.7109375" style="3" customWidth="1"/>
    <col min="9200" max="9200" width="8.42578125" style="3" customWidth="1"/>
    <col min="9201" max="9201" width="6.140625" style="3" customWidth="1"/>
    <col min="9202" max="9202" width="6.5703125" style="3" customWidth="1"/>
    <col min="9203" max="9203" width="7.28515625" style="3" customWidth="1"/>
    <col min="9204" max="9204" width="8.28515625" style="3" customWidth="1"/>
    <col min="9205" max="9205" width="7.28515625" style="3" customWidth="1"/>
    <col min="9206" max="9206" width="6.7109375" style="3" customWidth="1"/>
    <col min="9207" max="9207" width="11.140625" style="3" customWidth="1"/>
    <col min="9208" max="9208" width="9.5703125" style="3" customWidth="1"/>
    <col min="9209" max="9210" width="11.140625" style="3" customWidth="1"/>
    <col min="9211" max="9211" width="8.85546875" style="3" customWidth="1"/>
    <col min="9212" max="9452" width="9.140625" style="3"/>
    <col min="9453" max="9453" width="4" style="3" customWidth="1"/>
    <col min="9454" max="9454" width="31.42578125" style="3" customWidth="1"/>
    <col min="9455" max="9455" width="5.7109375" style="3" customWidth="1"/>
    <col min="9456" max="9456" width="8.42578125" style="3" customWidth="1"/>
    <col min="9457" max="9457" width="6.140625" style="3" customWidth="1"/>
    <col min="9458" max="9458" width="6.5703125" style="3" customWidth="1"/>
    <col min="9459" max="9459" width="7.28515625" style="3" customWidth="1"/>
    <col min="9460" max="9460" width="8.28515625" style="3" customWidth="1"/>
    <col min="9461" max="9461" width="7.28515625" style="3" customWidth="1"/>
    <col min="9462" max="9462" width="6.7109375" style="3" customWidth="1"/>
    <col min="9463" max="9463" width="11.140625" style="3" customWidth="1"/>
    <col min="9464" max="9464" width="9.5703125" style="3" customWidth="1"/>
    <col min="9465" max="9466" width="11.140625" style="3" customWidth="1"/>
    <col min="9467" max="9467" width="8.85546875" style="3" customWidth="1"/>
    <col min="9468" max="9708" width="9.140625" style="3"/>
    <col min="9709" max="9709" width="4" style="3" customWidth="1"/>
    <col min="9710" max="9710" width="31.42578125" style="3" customWidth="1"/>
    <col min="9711" max="9711" width="5.7109375" style="3" customWidth="1"/>
    <col min="9712" max="9712" width="8.42578125" style="3" customWidth="1"/>
    <col min="9713" max="9713" width="6.140625" style="3" customWidth="1"/>
    <col min="9714" max="9714" width="6.5703125" style="3" customWidth="1"/>
    <col min="9715" max="9715" width="7.28515625" style="3" customWidth="1"/>
    <col min="9716" max="9716" width="8.28515625" style="3" customWidth="1"/>
    <col min="9717" max="9717" width="7.28515625" style="3" customWidth="1"/>
    <col min="9718" max="9718" width="6.7109375" style="3" customWidth="1"/>
    <col min="9719" max="9719" width="11.140625" style="3" customWidth="1"/>
    <col min="9720" max="9720" width="9.5703125" style="3" customWidth="1"/>
    <col min="9721" max="9722" width="11.140625" style="3" customWidth="1"/>
    <col min="9723" max="9723" width="8.85546875" style="3" customWidth="1"/>
    <col min="9724" max="9964" width="9.140625" style="3"/>
    <col min="9965" max="9965" width="4" style="3" customWidth="1"/>
    <col min="9966" max="9966" width="31.42578125" style="3" customWidth="1"/>
    <col min="9967" max="9967" width="5.7109375" style="3" customWidth="1"/>
    <col min="9968" max="9968" width="8.42578125" style="3" customWidth="1"/>
    <col min="9969" max="9969" width="6.140625" style="3" customWidth="1"/>
    <col min="9970" max="9970" width="6.5703125" style="3" customWidth="1"/>
    <col min="9971" max="9971" width="7.28515625" style="3" customWidth="1"/>
    <col min="9972" max="9972" width="8.28515625" style="3" customWidth="1"/>
    <col min="9973" max="9973" width="7.28515625" style="3" customWidth="1"/>
    <col min="9974" max="9974" width="6.7109375" style="3" customWidth="1"/>
    <col min="9975" max="9975" width="11.140625" style="3" customWidth="1"/>
    <col min="9976" max="9976" width="9.5703125" style="3" customWidth="1"/>
    <col min="9977" max="9978" width="11.140625" style="3" customWidth="1"/>
    <col min="9979" max="9979" width="8.85546875" style="3" customWidth="1"/>
    <col min="9980" max="10220" width="9.140625" style="3"/>
    <col min="10221" max="10221" width="4" style="3" customWidth="1"/>
    <col min="10222" max="10222" width="31.42578125" style="3" customWidth="1"/>
    <col min="10223" max="10223" width="5.7109375" style="3" customWidth="1"/>
    <col min="10224" max="10224" width="8.42578125" style="3" customWidth="1"/>
    <col min="10225" max="10225" width="6.140625" style="3" customWidth="1"/>
    <col min="10226" max="10226" width="6.5703125" style="3" customWidth="1"/>
    <col min="10227" max="10227" width="7.28515625" style="3" customWidth="1"/>
    <col min="10228" max="10228" width="8.28515625" style="3" customWidth="1"/>
    <col min="10229" max="10229" width="7.28515625" style="3" customWidth="1"/>
    <col min="10230" max="10230" width="6.7109375" style="3" customWidth="1"/>
    <col min="10231" max="10231" width="11.140625" style="3" customWidth="1"/>
    <col min="10232" max="10232" width="9.5703125" style="3" customWidth="1"/>
    <col min="10233" max="10234" width="11.140625" style="3" customWidth="1"/>
    <col min="10235" max="10235" width="8.85546875" style="3" customWidth="1"/>
    <col min="10236" max="10476" width="9.140625" style="3"/>
    <col min="10477" max="10477" width="4" style="3" customWidth="1"/>
    <col min="10478" max="10478" width="31.42578125" style="3" customWidth="1"/>
    <col min="10479" max="10479" width="5.7109375" style="3" customWidth="1"/>
    <col min="10480" max="10480" width="8.42578125" style="3" customWidth="1"/>
    <col min="10481" max="10481" width="6.140625" style="3" customWidth="1"/>
    <col min="10482" max="10482" width="6.5703125" style="3" customWidth="1"/>
    <col min="10483" max="10483" width="7.28515625" style="3" customWidth="1"/>
    <col min="10484" max="10484" width="8.28515625" style="3" customWidth="1"/>
    <col min="10485" max="10485" width="7.28515625" style="3" customWidth="1"/>
    <col min="10486" max="10486" width="6.7109375" style="3" customWidth="1"/>
    <col min="10487" max="10487" width="11.140625" style="3" customWidth="1"/>
    <col min="10488" max="10488" width="9.5703125" style="3" customWidth="1"/>
    <col min="10489" max="10490" width="11.140625" style="3" customWidth="1"/>
    <col min="10491" max="10491" width="8.85546875" style="3" customWidth="1"/>
    <col min="10492" max="10732" width="9.140625" style="3"/>
    <col min="10733" max="10733" width="4" style="3" customWidth="1"/>
    <col min="10734" max="10734" width="31.42578125" style="3" customWidth="1"/>
    <col min="10735" max="10735" width="5.7109375" style="3" customWidth="1"/>
    <col min="10736" max="10736" width="8.42578125" style="3" customWidth="1"/>
    <col min="10737" max="10737" width="6.140625" style="3" customWidth="1"/>
    <col min="10738" max="10738" width="6.5703125" style="3" customWidth="1"/>
    <col min="10739" max="10739" width="7.28515625" style="3" customWidth="1"/>
    <col min="10740" max="10740" width="8.28515625" style="3" customWidth="1"/>
    <col min="10741" max="10741" width="7.28515625" style="3" customWidth="1"/>
    <col min="10742" max="10742" width="6.7109375" style="3" customWidth="1"/>
    <col min="10743" max="10743" width="11.140625" style="3" customWidth="1"/>
    <col min="10744" max="10744" width="9.5703125" style="3" customWidth="1"/>
    <col min="10745" max="10746" width="11.140625" style="3" customWidth="1"/>
    <col min="10747" max="10747" width="8.85546875" style="3" customWidth="1"/>
    <col min="10748" max="10988" width="9.140625" style="3"/>
    <col min="10989" max="10989" width="4" style="3" customWidth="1"/>
    <col min="10990" max="10990" width="31.42578125" style="3" customWidth="1"/>
    <col min="10991" max="10991" width="5.7109375" style="3" customWidth="1"/>
    <col min="10992" max="10992" width="8.42578125" style="3" customWidth="1"/>
    <col min="10993" max="10993" width="6.140625" style="3" customWidth="1"/>
    <col min="10994" max="10994" width="6.5703125" style="3" customWidth="1"/>
    <col min="10995" max="10995" width="7.28515625" style="3" customWidth="1"/>
    <col min="10996" max="10996" width="8.28515625" style="3" customWidth="1"/>
    <col min="10997" max="10997" width="7.28515625" style="3" customWidth="1"/>
    <col min="10998" max="10998" width="6.7109375" style="3" customWidth="1"/>
    <col min="10999" max="10999" width="11.140625" style="3" customWidth="1"/>
    <col min="11000" max="11000" width="9.5703125" style="3" customWidth="1"/>
    <col min="11001" max="11002" width="11.140625" style="3" customWidth="1"/>
    <col min="11003" max="11003" width="8.85546875" style="3" customWidth="1"/>
    <col min="11004" max="11244" width="9.140625" style="3"/>
    <col min="11245" max="11245" width="4" style="3" customWidth="1"/>
    <col min="11246" max="11246" width="31.42578125" style="3" customWidth="1"/>
    <col min="11247" max="11247" width="5.7109375" style="3" customWidth="1"/>
    <col min="11248" max="11248" width="8.42578125" style="3" customWidth="1"/>
    <col min="11249" max="11249" width="6.140625" style="3" customWidth="1"/>
    <col min="11250" max="11250" width="6.5703125" style="3" customWidth="1"/>
    <col min="11251" max="11251" width="7.28515625" style="3" customWidth="1"/>
    <col min="11252" max="11252" width="8.28515625" style="3" customWidth="1"/>
    <col min="11253" max="11253" width="7.28515625" style="3" customWidth="1"/>
    <col min="11254" max="11254" width="6.7109375" style="3" customWidth="1"/>
    <col min="11255" max="11255" width="11.140625" style="3" customWidth="1"/>
    <col min="11256" max="11256" width="9.5703125" style="3" customWidth="1"/>
    <col min="11257" max="11258" width="11.140625" style="3" customWidth="1"/>
    <col min="11259" max="11259" width="8.85546875" style="3" customWidth="1"/>
    <col min="11260" max="11500" width="9.140625" style="3"/>
    <col min="11501" max="11501" width="4" style="3" customWidth="1"/>
    <col min="11502" max="11502" width="31.42578125" style="3" customWidth="1"/>
    <col min="11503" max="11503" width="5.7109375" style="3" customWidth="1"/>
    <col min="11504" max="11504" width="8.42578125" style="3" customWidth="1"/>
    <col min="11505" max="11505" width="6.140625" style="3" customWidth="1"/>
    <col min="11506" max="11506" width="6.5703125" style="3" customWidth="1"/>
    <col min="11507" max="11507" width="7.28515625" style="3" customWidth="1"/>
    <col min="11508" max="11508" width="8.28515625" style="3" customWidth="1"/>
    <col min="11509" max="11509" width="7.28515625" style="3" customWidth="1"/>
    <col min="11510" max="11510" width="6.7109375" style="3" customWidth="1"/>
    <col min="11511" max="11511" width="11.140625" style="3" customWidth="1"/>
    <col min="11512" max="11512" width="9.5703125" style="3" customWidth="1"/>
    <col min="11513" max="11514" width="11.140625" style="3" customWidth="1"/>
    <col min="11515" max="11515" width="8.85546875" style="3" customWidth="1"/>
    <col min="11516" max="11756" width="9.140625" style="3"/>
    <col min="11757" max="11757" width="4" style="3" customWidth="1"/>
    <col min="11758" max="11758" width="31.42578125" style="3" customWidth="1"/>
    <col min="11759" max="11759" width="5.7109375" style="3" customWidth="1"/>
    <col min="11760" max="11760" width="8.42578125" style="3" customWidth="1"/>
    <col min="11761" max="11761" width="6.140625" style="3" customWidth="1"/>
    <col min="11762" max="11762" width="6.5703125" style="3" customWidth="1"/>
    <col min="11763" max="11763" width="7.28515625" style="3" customWidth="1"/>
    <col min="11764" max="11764" width="8.28515625" style="3" customWidth="1"/>
    <col min="11765" max="11765" width="7.28515625" style="3" customWidth="1"/>
    <col min="11766" max="11766" width="6.7109375" style="3" customWidth="1"/>
    <col min="11767" max="11767" width="11.140625" style="3" customWidth="1"/>
    <col min="11768" max="11768" width="9.5703125" style="3" customWidth="1"/>
    <col min="11769" max="11770" width="11.140625" style="3" customWidth="1"/>
    <col min="11771" max="11771" width="8.85546875" style="3" customWidth="1"/>
    <col min="11772" max="12012" width="9.140625" style="3"/>
    <col min="12013" max="12013" width="4" style="3" customWidth="1"/>
    <col min="12014" max="12014" width="31.42578125" style="3" customWidth="1"/>
    <col min="12015" max="12015" width="5.7109375" style="3" customWidth="1"/>
    <col min="12016" max="12016" width="8.42578125" style="3" customWidth="1"/>
    <col min="12017" max="12017" width="6.140625" style="3" customWidth="1"/>
    <col min="12018" max="12018" width="6.5703125" style="3" customWidth="1"/>
    <col min="12019" max="12019" width="7.28515625" style="3" customWidth="1"/>
    <col min="12020" max="12020" width="8.28515625" style="3" customWidth="1"/>
    <col min="12021" max="12021" width="7.28515625" style="3" customWidth="1"/>
    <col min="12022" max="12022" width="6.7109375" style="3" customWidth="1"/>
    <col min="12023" max="12023" width="11.140625" style="3" customWidth="1"/>
    <col min="12024" max="12024" width="9.5703125" style="3" customWidth="1"/>
    <col min="12025" max="12026" width="11.140625" style="3" customWidth="1"/>
    <col min="12027" max="12027" width="8.85546875" style="3" customWidth="1"/>
    <col min="12028" max="12268" width="9.140625" style="3"/>
    <col min="12269" max="12269" width="4" style="3" customWidth="1"/>
    <col min="12270" max="12270" width="31.42578125" style="3" customWidth="1"/>
    <col min="12271" max="12271" width="5.7109375" style="3" customWidth="1"/>
    <col min="12272" max="12272" width="8.42578125" style="3" customWidth="1"/>
    <col min="12273" max="12273" width="6.140625" style="3" customWidth="1"/>
    <col min="12274" max="12274" width="6.5703125" style="3" customWidth="1"/>
    <col min="12275" max="12275" width="7.28515625" style="3" customWidth="1"/>
    <col min="12276" max="12276" width="8.28515625" style="3" customWidth="1"/>
    <col min="12277" max="12277" width="7.28515625" style="3" customWidth="1"/>
    <col min="12278" max="12278" width="6.7109375" style="3" customWidth="1"/>
    <col min="12279" max="12279" width="11.140625" style="3" customWidth="1"/>
    <col min="12280" max="12280" width="9.5703125" style="3" customWidth="1"/>
    <col min="12281" max="12282" width="11.140625" style="3" customWidth="1"/>
    <col min="12283" max="12283" width="8.85546875" style="3" customWidth="1"/>
    <col min="12284" max="12524" width="9.140625" style="3"/>
    <col min="12525" max="12525" width="4" style="3" customWidth="1"/>
    <col min="12526" max="12526" width="31.42578125" style="3" customWidth="1"/>
    <col min="12527" max="12527" width="5.7109375" style="3" customWidth="1"/>
    <col min="12528" max="12528" width="8.42578125" style="3" customWidth="1"/>
    <col min="12529" max="12529" width="6.140625" style="3" customWidth="1"/>
    <col min="12530" max="12530" width="6.5703125" style="3" customWidth="1"/>
    <col min="12531" max="12531" width="7.28515625" style="3" customWidth="1"/>
    <col min="12532" max="12532" width="8.28515625" style="3" customWidth="1"/>
    <col min="12533" max="12533" width="7.28515625" style="3" customWidth="1"/>
    <col min="12534" max="12534" width="6.7109375" style="3" customWidth="1"/>
    <col min="12535" max="12535" width="11.140625" style="3" customWidth="1"/>
    <col min="12536" max="12536" width="9.5703125" style="3" customWidth="1"/>
    <col min="12537" max="12538" width="11.140625" style="3" customWidth="1"/>
    <col min="12539" max="12539" width="8.85546875" style="3" customWidth="1"/>
    <col min="12540" max="12780" width="9.140625" style="3"/>
    <col min="12781" max="12781" width="4" style="3" customWidth="1"/>
    <col min="12782" max="12782" width="31.42578125" style="3" customWidth="1"/>
    <col min="12783" max="12783" width="5.7109375" style="3" customWidth="1"/>
    <col min="12784" max="12784" width="8.42578125" style="3" customWidth="1"/>
    <col min="12785" max="12785" width="6.140625" style="3" customWidth="1"/>
    <col min="12786" max="12786" width="6.5703125" style="3" customWidth="1"/>
    <col min="12787" max="12787" width="7.28515625" style="3" customWidth="1"/>
    <col min="12788" max="12788" width="8.28515625" style="3" customWidth="1"/>
    <col min="12789" max="12789" width="7.28515625" style="3" customWidth="1"/>
    <col min="12790" max="12790" width="6.7109375" style="3" customWidth="1"/>
    <col min="12791" max="12791" width="11.140625" style="3" customWidth="1"/>
    <col min="12792" max="12792" width="9.5703125" style="3" customWidth="1"/>
    <col min="12793" max="12794" width="11.140625" style="3" customWidth="1"/>
    <col min="12795" max="12795" width="8.85546875" style="3" customWidth="1"/>
    <col min="12796" max="13036" width="9.140625" style="3"/>
    <col min="13037" max="13037" width="4" style="3" customWidth="1"/>
    <col min="13038" max="13038" width="31.42578125" style="3" customWidth="1"/>
    <col min="13039" max="13039" width="5.7109375" style="3" customWidth="1"/>
    <col min="13040" max="13040" width="8.42578125" style="3" customWidth="1"/>
    <col min="13041" max="13041" width="6.140625" style="3" customWidth="1"/>
    <col min="13042" max="13042" width="6.5703125" style="3" customWidth="1"/>
    <col min="13043" max="13043" width="7.28515625" style="3" customWidth="1"/>
    <col min="13044" max="13044" width="8.28515625" style="3" customWidth="1"/>
    <col min="13045" max="13045" width="7.28515625" style="3" customWidth="1"/>
    <col min="13046" max="13046" width="6.7109375" style="3" customWidth="1"/>
    <col min="13047" max="13047" width="11.140625" style="3" customWidth="1"/>
    <col min="13048" max="13048" width="9.5703125" style="3" customWidth="1"/>
    <col min="13049" max="13050" width="11.140625" style="3" customWidth="1"/>
    <col min="13051" max="13051" width="8.85546875" style="3" customWidth="1"/>
    <col min="13052" max="13292" width="9.140625" style="3"/>
    <col min="13293" max="13293" width="4" style="3" customWidth="1"/>
    <col min="13294" max="13294" width="31.42578125" style="3" customWidth="1"/>
    <col min="13295" max="13295" width="5.7109375" style="3" customWidth="1"/>
    <col min="13296" max="13296" width="8.42578125" style="3" customWidth="1"/>
    <col min="13297" max="13297" width="6.140625" style="3" customWidth="1"/>
    <col min="13298" max="13298" width="6.5703125" style="3" customWidth="1"/>
    <col min="13299" max="13299" width="7.28515625" style="3" customWidth="1"/>
    <col min="13300" max="13300" width="8.28515625" style="3" customWidth="1"/>
    <col min="13301" max="13301" width="7.28515625" style="3" customWidth="1"/>
    <col min="13302" max="13302" width="6.7109375" style="3" customWidth="1"/>
    <col min="13303" max="13303" width="11.140625" style="3" customWidth="1"/>
    <col min="13304" max="13304" width="9.5703125" style="3" customWidth="1"/>
    <col min="13305" max="13306" width="11.140625" style="3" customWidth="1"/>
    <col min="13307" max="13307" width="8.85546875" style="3" customWidth="1"/>
    <col min="13308" max="13548" width="9.140625" style="3"/>
    <col min="13549" max="13549" width="4" style="3" customWidth="1"/>
    <col min="13550" max="13550" width="31.42578125" style="3" customWidth="1"/>
    <col min="13551" max="13551" width="5.7109375" style="3" customWidth="1"/>
    <col min="13552" max="13552" width="8.42578125" style="3" customWidth="1"/>
    <col min="13553" max="13553" width="6.140625" style="3" customWidth="1"/>
    <col min="13554" max="13554" width="6.5703125" style="3" customWidth="1"/>
    <col min="13555" max="13555" width="7.28515625" style="3" customWidth="1"/>
    <col min="13556" max="13556" width="8.28515625" style="3" customWidth="1"/>
    <col min="13557" max="13557" width="7.28515625" style="3" customWidth="1"/>
    <col min="13558" max="13558" width="6.7109375" style="3" customWidth="1"/>
    <col min="13559" max="13559" width="11.140625" style="3" customWidth="1"/>
    <col min="13560" max="13560" width="9.5703125" style="3" customWidth="1"/>
    <col min="13561" max="13562" width="11.140625" style="3" customWidth="1"/>
    <col min="13563" max="13563" width="8.85546875" style="3" customWidth="1"/>
    <col min="13564" max="13804" width="9.140625" style="3"/>
    <col min="13805" max="13805" width="4" style="3" customWidth="1"/>
    <col min="13806" max="13806" width="31.42578125" style="3" customWidth="1"/>
    <col min="13807" max="13807" width="5.7109375" style="3" customWidth="1"/>
    <col min="13808" max="13808" width="8.42578125" style="3" customWidth="1"/>
    <col min="13809" max="13809" width="6.140625" style="3" customWidth="1"/>
    <col min="13810" max="13810" width="6.5703125" style="3" customWidth="1"/>
    <col min="13811" max="13811" width="7.28515625" style="3" customWidth="1"/>
    <col min="13812" max="13812" width="8.28515625" style="3" customWidth="1"/>
    <col min="13813" max="13813" width="7.28515625" style="3" customWidth="1"/>
    <col min="13814" max="13814" width="6.7109375" style="3" customWidth="1"/>
    <col min="13815" max="13815" width="11.140625" style="3" customWidth="1"/>
    <col min="13816" max="13816" width="9.5703125" style="3" customWidth="1"/>
    <col min="13817" max="13818" width="11.140625" style="3" customWidth="1"/>
    <col min="13819" max="13819" width="8.85546875" style="3" customWidth="1"/>
    <col min="13820" max="14060" width="9.140625" style="3"/>
    <col min="14061" max="14061" width="4" style="3" customWidth="1"/>
    <col min="14062" max="14062" width="31.42578125" style="3" customWidth="1"/>
    <col min="14063" max="14063" width="5.7109375" style="3" customWidth="1"/>
    <col min="14064" max="14064" width="8.42578125" style="3" customWidth="1"/>
    <col min="14065" max="14065" width="6.140625" style="3" customWidth="1"/>
    <col min="14066" max="14066" width="6.5703125" style="3" customWidth="1"/>
    <col min="14067" max="14067" width="7.28515625" style="3" customWidth="1"/>
    <col min="14068" max="14068" width="8.28515625" style="3" customWidth="1"/>
    <col min="14069" max="14069" width="7.28515625" style="3" customWidth="1"/>
    <col min="14070" max="14070" width="6.7109375" style="3" customWidth="1"/>
    <col min="14071" max="14071" width="11.140625" style="3" customWidth="1"/>
    <col min="14072" max="14072" width="9.5703125" style="3" customWidth="1"/>
    <col min="14073" max="14074" width="11.140625" style="3" customWidth="1"/>
    <col min="14075" max="14075" width="8.85546875" style="3" customWidth="1"/>
    <col min="14076" max="14316" width="9.140625" style="3"/>
    <col min="14317" max="14317" width="4" style="3" customWidth="1"/>
    <col min="14318" max="14318" width="31.42578125" style="3" customWidth="1"/>
    <col min="14319" max="14319" width="5.7109375" style="3" customWidth="1"/>
    <col min="14320" max="14320" width="8.42578125" style="3" customWidth="1"/>
    <col min="14321" max="14321" width="6.140625" style="3" customWidth="1"/>
    <col min="14322" max="14322" width="6.5703125" style="3" customWidth="1"/>
    <col min="14323" max="14323" width="7.28515625" style="3" customWidth="1"/>
    <col min="14324" max="14324" width="8.28515625" style="3" customWidth="1"/>
    <col min="14325" max="14325" width="7.28515625" style="3" customWidth="1"/>
    <col min="14326" max="14326" width="6.7109375" style="3" customWidth="1"/>
    <col min="14327" max="14327" width="11.140625" style="3" customWidth="1"/>
    <col min="14328" max="14328" width="9.5703125" style="3" customWidth="1"/>
    <col min="14329" max="14330" width="11.140625" style="3" customWidth="1"/>
    <col min="14331" max="14331" width="8.85546875" style="3" customWidth="1"/>
    <col min="14332" max="14572" width="9.140625" style="3"/>
    <col min="14573" max="14573" width="4" style="3" customWidth="1"/>
    <col min="14574" max="14574" width="31.42578125" style="3" customWidth="1"/>
    <col min="14575" max="14575" width="5.7109375" style="3" customWidth="1"/>
    <col min="14576" max="14576" width="8.42578125" style="3" customWidth="1"/>
    <col min="14577" max="14577" width="6.140625" style="3" customWidth="1"/>
    <col min="14578" max="14578" width="6.5703125" style="3" customWidth="1"/>
    <col min="14579" max="14579" width="7.28515625" style="3" customWidth="1"/>
    <col min="14580" max="14580" width="8.28515625" style="3" customWidth="1"/>
    <col min="14581" max="14581" width="7.28515625" style="3" customWidth="1"/>
    <col min="14582" max="14582" width="6.7109375" style="3" customWidth="1"/>
    <col min="14583" max="14583" width="11.140625" style="3" customWidth="1"/>
    <col min="14584" max="14584" width="9.5703125" style="3" customWidth="1"/>
    <col min="14585" max="14586" width="11.140625" style="3" customWidth="1"/>
    <col min="14587" max="14587" width="8.85546875" style="3" customWidth="1"/>
    <col min="14588" max="14828" width="9.140625" style="3"/>
    <col min="14829" max="14829" width="4" style="3" customWidth="1"/>
    <col min="14830" max="14830" width="31.42578125" style="3" customWidth="1"/>
    <col min="14831" max="14831" width="5.7109375" style="3" customWidth="1"/>
    <col min="14832" max="14832" width="8.42578125" style="3" customWidth="1"/>
    <col min="14833" max="14833" width="6.140625" style="3" customWidth="1"/>
    <col min="14834" max="14834" width="6.5703125" style="3" customWidth="1"/>
    <col min="14835" max="14835" width="7.28515625" style="3" customWidth="1"/>
    <col min="14836" max="14836" width="8.28515625" style="3" customWidth="1"/>
    <col min="14837" max="14837" width="7.28515625" style="3" customWidth="1"/>
    <col min="14838" max="14838" width="6.7109375" style="3" customWidth="1"/>
    <col min="14839" max="14839" width="11.140625" style="3" customWidth="1"/>
    <col min="14840" max="14840" width="9.5703125" style="3" customWidth="1"/>
    <col min="14841" max="14842" width="11.140625" style="3" customWidth="1"/>
    <col min="14843" max="14843" width="8.85546875" style="3" customWidth="1"/>
    <col min="14844" max="15084" width="9.140625" style="3"/>
    <col min="15085" max="15085" width="4" style="3" customWidth="1"/>
    <col min="15086" max="15086" width="31.42578125" style="3" customWidth="1"/>
    <col min="15087" max="15087" width="5.7109375" style="3" customWidth="1"/>
    <col min="15088" max="15088" width="8.42578125" style="3" customWidth="1"/>
    <col min="15089" max="15089" width="6.140625" style="3" customWidth="1"/>
    <col min="15090" max="15090" width="6.5703125" style="3" customWidth="1"/>
    <col min="15091" max="15091" width="7.28515625" style="3" customWidth="1"/>
    <col min="15092" max="15092" width="8.28515625" style="3" customWidth="1"/>
    <col min="15093" max="15093" width="7.28515625" style="3" customWidth="1"/>
    <col min="15094" max="15094" width="6.7109375" style="3" customWidth="1"/>
    <col min="15095" max="15095" width="11.140625" style="3" customWidth="1"/>
    <col min="15096" max="15096" width="9.5703125" style="3" customWidth="1"/>
    <col min="15097" max="15098" width="11.140625" style="3" customWidth="1"/>
    <col min="15099" max="15099" width="8.85546875" style="3" customWidth="1"/>
    <col min="15100" max="15340" width="9.140625" style="3"/>
    <col min="15341" max="15341" width="4" style="3" customWidth="1"/>
    <col min="15342" max="15342" width="31.42578125" style="3" customWidth="1"/>
    <col min="15343" max="15343" width="5.7109375" style="3" customWidth="1"/>
    <col min="15344" max="15344" width="8.42578125" style="3" customWidth="1"/>
    <col min="15345" max="15345" width="6.140625" style="3" customWidth="1"/>
    <col min="15346" max="15346" width="6.5703125" style="3" customWidth="1"/>
    <col min="15347" max="15347" width="7.28515625" style="3" customWidth="1"/>
    <col min="15348" max="15348" width="8.28515625" style="3" customWidth="1"/>
    <col min="15349" max="15349" width="7.28515625" style="3" customWidth="1"/>
    <col min="15350" max="15350" width="6.7109375" style="3" customWidth="1"/>
    <col min="15351" max="15351" width="11.140625" style="3" customWidth="1"/>
    <col min="15352" max="15352" width="9.5703125" style="3" customWidth="1"/>
    <col min="15353" max="15354" width="11.140625" style="3" customWidth="1"/>
    <col min="15355" max="15355" width="8.85546875" style="3" customWidth="1"/>
    <col min="15356" max="15596" width="9.140625" style="3"/>
    <col min="15597" max="15597" width="4" style="3" customWidth="1"/>
    <col min="15598" max="15598" width="31.42578125" style="3" customWidth="1"/>
    <col min="15599" max="15599" width="5.7109375" style="3" customWidth="1"/>
    <col min="15600" max="15600" width="8.42578125" style="3" customWidth="1"/>
    <col min="15601" max="15601" width="6.140625" style="3" customWidth="1"/>
    <col min="15602" max="15602" width="6.5703125" style="3" customWidth="1"/>
    <col min="15603" max="15603" width="7.28515625" style="3" customWidth="1"/>
    <col min="15604" max="15604" width="8.28515625" style="3" customWidth="1"/>
    <col min="15605" max="15605" width="7.28515625" style="3" customWidth="1"/>
    <col min="15606" max="15606" width="6.7109375" style="3" customWidth="1"/>
    <col min="15607" max="15607" width="11.140625" style="3" customWidth="1"/>
    <col min="15608" max="15608" width="9.5703125" style="3" customWidth="1"/>
    <col min="15609" max="15610" width="11.140625" style="3" customWidth="1"/>
    <col min="15611" max="15611" width="8.85546875" style="3" customWidth="1"/>
    <col min="15612" max="15852" width="9.140625" style="3"/>
    <col min="15853" max="15853" width="4" style="3" customWidth="1"/>
    <col min="15854" max="15854" width="31.42578125" style="3" customWidth="1"/>
    <col min="15855" max="15855" width="5.7109375" style="3" customWidth="1"/>
    <col min="15856" max="15856" width="8.42578125" style="3" customWidth="1"/>
    <col min="15857" max="15857" width="6.140625" style="3" customWidth="1"/>
    <col min="15858" max="15858" width="6.5703125" style="3" customWidth="1"/>
    <col min="15859" max="15859" width="7.28515625" style="3" customWidth="1"/>
    <col min="15860" max="15860" width="8.28515625" style="3" customWidth="1"/>
    <col min="15861" max="15861" width="7.28515625" style="3" customWidth="1"/>
    <col min="15862" max="15862" width="6.7109375" style="3" customWidth="1"/>
    <col min="15863" max="15863" width="11.140625" style="3" customWidth="1"/>
    <col min="15864" max="15864" width="9.5703125" style="3" customWidth="1"/>
    <col min="15865" max="15866" width="11.140625" style="3" customWidth="1"/>
    <col min="15867" max="15867" width="8.85546875" style="3" customWidth="1"/>
    <col min="15868" max="16108" width="9.140625" style="3"/>
    <col min="16109" max="16109" width="4" style="3" customWidth="1"/>
    <col min="16110" max="16110" width="31.42578125" style="3" customWidth="1"/>
    <col min="16111" max="16111" width="5.7109375" style="3" customWidth="1"/>
    <col min="16112" max="16112" width="8.42578125" style="3" customWidth="1"/>
    <col min="16113" max="16113" width="6.140625" style="3" customWidth="1"/>
    <col min="16114" max="16114" width="6.5703125" style="3" customWidth="1"/>
    <col min="16115" max="16115" width="7.28515625" style="3" customWidth="1"/>
    <col min="16116" max="16116" width="8.28515625" style="3" customWidth="1"/>
    <col min="16117" max="16117" width="7.28515625" style="3" customWidth="1"/>
    <col min="16118" max="16118" width="6.7109375" style="3" customWidth="1"/>
    <col min="16119" max="16119" width="11.140625" style="3" customWidth="1"/>
    <col min="16120" max="16120" width="9.5703125" style="3" customWidth="1"/>
    <col min="16121" max="16122" width="11.140625" style="3" customWidth="1"/>
    <col min="16123" max="16123" width="8.85546875" style="3" customWidth="1"/>
    <col min="16124" max="16384" width="9.140625" style="3"/>
  </cols>
  <sheetData>
    <row r="1" spans="1:236">
      <c r="P1" s="104" t="s">
        <v>44</v>
      </c>
    </row>
    <row r="2" spans="1:236" ht="15.75">
      <c r="C2" s="155" t="s">
        <v>30</v>
      </c>
      <c r="D2" s="105">
        <v>5</v>
      </c>
      <c r="E2" s="5"/>
      <c r="G2" s="5"/>
      <c r="H2" s="5"/>
      <c r="J2" s="7"/>
      <c r="K2" s="7"/>
      <c r="L2" s="7"/>
      <c r="M2" s="7"/>
      <c r="N2" s="7"/>
      <c r="O2" s="7"/>
      <c r="P2" s="7"/>
      <c r="Q2" s="8"/>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row>
    <row r="3" spans="1:236" ht="20.25" thickBot="1">
      <c r="A3" s="37" t="s">
        <v>215</v>
      </c>
      <c r="B3" s="45"/>
      <c r="C3" s="46"/>
      <c r="D3" s="46"/>
      <c r="E3" s="47"/>
      <c r="F3" s="47"/>
      <c r="G3" s="47"/>
      <c r="H3" s="47"/>
      <c r="I3" s="47"/>
      <c r="J3" s="47"/>
      <c r="K3" s="47"/>
      <c r="L3" s="47"/>
      <c r="M3" s="47"/>
      <c r="N3" s="47"/>
      <c r="O3" s="47"/>
      <c r="P3" s="37"/>
      <c r="Q3" s="8"/>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36" ht="31.5" customHeight="1">
      <c r="A4" s="48" t="s">
        <v>45</v>
      </c>
      <c r="B4" s="49"/>
      <c r="C4" s="50"/>
      <c r="D4" s="51"/>
      <c r="E4" s="48"/>
      <c r="F4" s="48"/>
      <c r="G4" s="48"/>
      <c r="H4" s="48"/>
      <c r="I4" s="48"/>
      <c r="J4" s="48"/>
      <c r="K4" s="48"/>
      <c r="L4" s="48"/>
      <c r="M4" s="48"/>
      <c r="N4" s="48"/>
      <c r="O4" s="48"/>
      <c r="P4" s="41"/>
      <c r="Q4" s="10"/>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236" ht="31.5" customHeight="1">
      <c r="A5" s="107" t="str">
        <f>Kopsav.!A7:I7</f>
        <v>Objekta nosaukums: Brīvdabas sporta un aktīvās atpūtas centrs Zirgu salā, Liepājā, 2.kārta</v>
      </c>
      <c r="B5" s="85"/>
      <c r="C5" s="86"/>
      <c r="D5" s="87"/>
      <c r="E5" s="84"/>
      <c r="F5" s="84"/>
      <c r="G5" s="84"/>
      <c r="H5" s="84"/>
      <c r="I5" s="84"/>
      <c r="J5" s="84"/>
      <c r="K5" s="84"/>
      <c r="L5" s="84"/>
      <c r="M5" s="84"/>
      <c r="N5" s="84"/>
      <c r="O5" s="84"/>
      <c r="P5" s="41"/>
      <c r="Q5" s="10"/>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row>
    <row r="6" spans="1:236" ht="20.25" customHeight="1">
      <c r="A6" s="198" t="str">
        <f>KOPTĀME!A12</f>
        <v>Būves nosaukums: Brīvdabas sporta un aktīvās atpūtas centrs Zirgu salā, Liepājā, 2.kārta</v>
      </c>
      <c r="B6" s="198"/>
      <c r="C6" s="198"/>
      <c r="D6" s="198"/>
      <c r="E6" s="198"/>
      <c r="F6" s="198"/>
      <c r="G6" s="198"/>
      <c r="H6" s="198"/>
      <c r="I6" s="198"/>
      <c r="J6" s="198"/>
      <c r="K6" s="198"/>
      <c r="L6" s="198"/>
      <c r="M6" s="198"/>
      <c r="N6" s="198"/>
      <c r="O6" s="198"/>
      <c r="P6" s="198"/>
      <c r="Q6" s="10"/>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row>
    <row r="7" spans="1:236" ht="19.5" customHeight="1">
      <c r="A7" s="55" t="str">
        <f>KOPTĀME!A13</f>
        <v>Objekta adrese:  Zirgu sala 2 (kad.apz. 1700 025 0001); Zirgu sala (kad.apz. 1700 025 0002); Ezermalas iela (kad.apz. 1700 022 0137)</v>
      </c>
      <c r="B7" s="56"/>
      <c r="C7" s="52"/>
      <c r="D7" s="52"/>
      <c r="E7" s="42"/>
      <c r="F7" s="42"/>
      <c r="G7" s="42"/>
      <c r="H7" s="42"/>
      <c r="I7" s="42"/>
      <c r="J7" s="42"/>
      <c r="K7" s="42"/>
      <c r="L7" s="42"/>
      <c r="M7" s="42"/>
      <c r="N7" s="42"/>
      <c r="O7" s="42"/>
      <c r="P7" s="42"/>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row>
    <row r="8" spans="1:236" ht="22.5" customHeight="1">
      <c r="A8" s="55" t="str">
        <f>KOPTĀME!A14</f>
        <v>Pasūtījuma Nr. LPP2018/165</v>
      </c>
      <c r="B8" s="56"/>
      <c r="C8" s="53"/>
      <c r="D8" s="54"/>
      <c r="E8" s="43"/>
      <c r="F8" s="43"/>
      <c r="G8" s="43"/>
      <c r="H8" s="43"/>
      <c r="I8" s="43"/>
      <c r="J8" s="43"/>
      <c r="K8" s="43"/>
      <c r="L8" s="43"/>
      <c r="M8" s="43"/>
      <c r="N8" s="43"/>
      <c r="O8" s="43"/>
      <c r="P8" s="43"/>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row>
    <row r="9" spans="1:236" ht="15" customHeight="1">
      <c r="A9" s="55"/>
      <c r="B9" s="56"/>
      <c r="C9" s="53"/>
      <c r="D9" s="54"/>
      <c r="E9" s="43"/>
      <c r="F9" s="43"/>
      <c r="G9" s="43"/>
      <c r="H9" s="43"/>
      <c r="I9" s="43"/>
      <c r="J9" s="43"/>
      <c r="K9" s="43"/>
      <c r="L9" s="43"/>
      <c r="M9" s="43"/>
      <c r="N9" s="43"/>
      <c r="O9" s="43"/>
      <c r="P9" s="4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row>
    <row r="10" spans="1:236" ht="15.75">
      <c r="A10" s="114" t="s">
        <v>66</v>
      </c>
      <c r="B10" s="57"/>
      <c r="C10" s="38"/>
      <c r="D10" s="38"/>
      <c r="E10" s="44"/>
      <c r="F10" s="44"/>
      <c r="G10" s="44"/>
      <c r="H10" s="44"/>
      <c r="I10" s="44"/>
      <c r="J10" s="44"/>
      <c r="K10" s="44"/>
      <c r="L10" s="44"/>
      <c r="M10" s="44"/>
      <c r="N10" s="44"/>
      <c r="O10" s="44"/>
      <c r="P10" s="44"/>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row>
    <row r="11" spans="1:236" ht="14.25" thickBot="1">
      <c r="A11" s="39"/>
      <c r="B11" s="39"/>
      <c r="C11" s="15"/>
      <c r="D11" s="16"/>
      <c r="E11" s="17"/>
      <c r="F11" s="18"/>
      <c r="G11" s="18"/>
      <c r="H11" s="18"/>
      <c r="I11" s="18"/>
      <c r="J11" s="18"/>
      <c r="K11" s="39"/>
      <c r="M11" s="19" t="s">
        <v>34</v>
      </c>
      <c r="N11" s="251">
        <f>P51</f>
        <v>0</v>
      </c>
      <c r="O11" s="252"/>
      <c r="P11" s="106" t="s">
        <v>46</v>
      </c>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row>
    <row r="12" spans="1:236" ht="14.25" customHeight="1">
      <c r="A12" s="39"/>
      <c r="B12" s="39"/>
      <c r="C12" s="15"/>
      <c r="D12" s="16"/>
      <c r="E12" s="17"/>
      <c r="F12" s="18"/>
      <c r="G12" s="18"/>
      <c r="H12" s="18"/>
      <c r="I12" s="18"/>
      <c r="J12" s="18"/>
      <c r="K12" s="39"/>
      <c r="M12" s="110" t="s">
        <v>9</v>
      </c>
      <c r="N12" s="253">
        <f>KOPTĀME!B29</f>
        <v>0</v>
      </c>
      <c r="O12" s="253"/>
      <c r="P12" s="14"/>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row>
    <row r="13" spans="1:236" ht="15">
      <c r="A13" s="39"/>
      <c r="B13" s="39"/>
      <c r="C13" s="15"/>
      <c r="D13" s="16"/>
      <c r="E13" s="17"/>
      <c r="F13" s="18"/>
      <c r="G13" s="18"/>
      <c r="H13" s="18"/>
      <c r="I13" s="18"/>
      <c r="J13" s="18"/>
      <c r="K13" s="39"/>
      <c r="L13" s="39"/>
      <c r="M13" s="39"/>
      <c r="N13" s="39"/>
      <c r="O13" s="20"/>
      <c r="P13" s="14"/>
      <c r="Q13" s="10"/>
      <c r="R13" s="11"/>
      <c r="S13" s="11"/>
      <c r="T13" s="81" t="s">
        <v>31</v>
      </c>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row>
    <row r="14" spans="1:236" ht="12.75" customHeight="1">
      <c r="A14" s="254" t="s">
        <v>10</v>
      </c>
      <c r="B14" s="254" t="s">
        <v>13</v>
      </c>
      <c r="C14" s="263" t="s">
        <v>47</v>
      </c>
      <c r="D14" s="256" t="s">
        <v>15</v>
      </c>
      <c r="E14" s="258" t="s">
        <v>16</v>
      </c>
      <c r="F14" s="260" t="s">
        <v>17</v>
      </c>
      <c r="G14" s="261"/>
      <c r="H14" s="261"/>
      <c r="I14" s="261"/>
      <c r="J14" s="261"/>
      <c r="K14" s="261"/>
      <c r="L14" s="262" t="s">
        <v>18</v>
      </c>
      <c r="M14" s="262"/>
      <c r="N14" s="262"/>
      <c r="O14" s="262"/>
      <c r="P14" s="262"/>
      <c r="Q14" s="10"/>
      <c r="R14" s="11"/>
      <c r="S14" s="11"/>
      <c r="T14" s="254" t="s">
        <v>10</v>
      </c>
      <c r="U14" s="254" t="s">
        <v>13</v>
      </c>
      <c r="V14" s="263" t="s">
        <v>14</v>
      </c>
      <c r="W14" s="254" t="s">
        <v>15</v>
      </c>
      <c r="X14" s="247" t="s">
        <v>16</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row>
    <row r="15" spans="1:236" ht="54" customHeight="1">
      <c r="A15" s="255"/>
      <c r="B15" s="255"/>
      <c r="C15" s="264"/>
      <c r="D15" s="257"/>
      <c r="E15" s="259"/>
      <c r="F15" s="108" t="s">
        <v>48</v>
      </c>
      <c r="G15" s="108" t="s">
        <v>54</v>
      </c>
      <c r="H15" s="108" t="s">
        <v>37</v>
      </c>
      <c r="I15" s="108" t="s">
        <v>35</v>
      </c>
      <c r="J15" s="108" t="s">
        <v>36</v>
      </c>
      <c r="K15" s="109" t="s">
        <v>49</v>
      </c>
      <c r="L15" s="109" t="s">
        <v>50</v>
      </c>
      <c r="M15" s="109" t="s">
        <v>37</v>
      </c>
      <c r="N15" s="109" t="s">
        <v>35</v>
      </c>
      <c r="O15" s="109" t="s">
        <v>36</v>
      </c>
      <c r="P15" s="109" t="s">
        <v>51</v>
      </c>
      <c r="Q15" s="21"/>
      <c r="R15" s="22"/>
      <c r="S15" s="22"/>
      <c r="T15" s="255"/>
      <c r="U15" s="255"/>
      <c r="V15" s="264"/>
      <c r="W15" s="255"/>
      <c r="X15" s="248"/>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row>
    <row r="16" spans="1:236" ht="25.5">
      <c r="A16" s="169"/>
      <c r="B16" s="170"/>
      <c r="C16" s="161" t="s">
        <v>208</v>
      </c>
      <c r="D16" s="162"/>
      <c r="E16" s="175"/>
      <c r="F16" s="163"/>
      <c r="G16" s="163"/>
      <c r="H16" s="163">
        <f t="shared" ref="H16:H46" si="0">ROUND(F16*G16,2)</f>
        <v>0</v>
      </c>
      <c r="I16" s="163"/>
      <c r="J16" s="163"/>
      <c r="K16" s="163"/>
      <c r="L16" s="163"/>
      <c r="M16" s="163"/>
      <c r="N16" s="163"/>
      <c r="O16" s="163"/>
      <c r="P16" s="163"/>
      <c r="T16" s="144">
        <f t="shared" ref="T16:X31" si="1">A16</f>
        <v>0</v>
      </c>
      <c r="U16" s="144">
        <f t="shared" si="1"/>
        <v>0</v>
      </c>
      <c r="V16" s="156" t="str">
        <f t="shared" si="1"/>
        <v>Apgaismojuma un elektroapgādes tīkli 2.kārta</v>
      </c>
      <c r="W16" s="144">
        <f t="shared" si="1"/>
        <v>0</v>
      </c>
      <c r="X16" s="166">
        <f t="shared" si="1"/>
        <v>0</v>
      </c>
    </row>
    <row r="17" spans="1:24">
      <c r="A17" s="165">
        <v>1</v>
      </c>
      <c r="B17" s="166"/>
      <c r="C17" s="152" t="s">
        <v>60</v>
      </c>
      <c r="D17" s="111" t="s">
        <v>57</v>
      </c>
      <c r="E17" s="157">
        <v>88</v>
      </c>
      <c r="F17" s="23"/>
      <c r="G17" s="23"/>
      <c r="H17" s="23">
        <f t="shared" si="0"/>
        <v>0</v>
      </c>
      <c r="I17" s="23"/>
      <c r="J17" s="23"/>
      <c r="K17" s="24">
        <f t="shared" ref="K17:K46" si="2">H17+I17+J17</f>
        <v>0</v>
      </c>
      <c r="L17" s="24">
        <f t="shared" ref="L17:L46" si="3">ROUND(E17*F17,2)</f>
        <v>0</v>
      </c>
      <c r="M17" s="24">
        <f t="shared" ref="M17:M46" si="4">ROUND(E17*H17,2)</f>
        <v>0</v>
      </c>
      <c r="N17" s="24">
        <f t="shared" ref="N17:N46" si="5">ROUND(E17*I17,2)</f>
        <v>0</v>
      </c>
      <c r="O17" s="24">
        <f t="shared" ref="O17:O46" si="6">ROUND(E17*J17,2)</f>
        <v>0</v>
      </c>
      <c r="P17" s="24">
        <f t="shared" ref="P17:P46" si="7">M17+N17+O17</f>
        <v>0</v>
      </c>
      <c r="T17" s="144">
        <f t="shared" si="1"/>
        <v>1</v>
      </c>
      <c r="U17" s="144">
        <f t="shared" si="1"/>
        <v>0</v>
      </c>
      <c r="V17" s="156" t="str">
        <f t="shared" si="1"/>
        <v>Trases nospraušana</v>
      </c>
      <c r="W17" s="144" t="str">
        <f t="shared" si="1"/>
        <v>m</v>
      </c>
      <c r="X17" s="166">
        <f t="shared" si="1"/>
        <v>88</v>
      </c>
    </row>
    <row r="18" spans="1:24">
      <c r="A18" s="165">
        <v>2</v>
      </c>
      <c r="B18" s="166"/>
      <c r="C18" s="151" t="s">
        <v>216</v>
      </c>
      <c r="D18" s="111" t="s">
        <v>57</v>
      </c>
      <c r="E18" s="157">
        <v>88</v>
      </c>
      <c r="F18" s="23"/>
      <c r="G18" s="23"/>
      <c r="H18" s="23">
        <f t="shared" si="0"/>
        <v>0</v>
      </c>
      <c r="I18" s="23"/>
      <c r="J18" s="23"/>
      <c r="K18" s="24">
        <f t="shared" si="2"/>
        <v>0</v>
      </c>
      <c r="L18" s="24">
        <f t="shared" si="3"/>
        <v>0</v>
      </c>
      <c r="M18" s="24">
        <f t="shared" si="4"/>
        <v>0</v>
      </c>
      <c r="N18" s="24">
        <f t="shared" si="5"/>
        <v>0</v>
      </c>
      <c r="O18" s="24">
        <f t="shared" si="6"/>
        <v>0</v>
      </c>
      <c r="P18" s="24">
        <f t="shared" si="7"/>
        <v>0</v>
      </c>
      <c r="T18" s="144">
        <f t="shared" si="1"/>
        <v>2</v>
      </c>
      <c r="U18" s="144">
        <f t="shared" si="1"/>
        <v>0</v>
      </c>
      <c r="V18" s="156" t="str">
        <f t="shared" si="1"/>
        <v>Tranšejas rakšana, aizbēršana ar blietēšanu</v>
      </c>
      <c r="W18" s="144" t="str">
        <f t="shared" si="1"/>
        <v>m</v>
      </c>
      <c r="X18" s="166">
        <f t="shared" si="1"/>
        <v>88</v>
      </c>
    </row>
    <row r="19" spans="1:24" ht="25.5">
      <c r="A19" s="165">
        <v>3</v>
      </c>
      <c r="B19" s="166"/>
      <c r="C19" s="152" t="s">
        <v>217</v>
      </c>
      <c r="D19" s="111" t="s">
        <v>57</v>
      </c>
      <c r="E19" s="157">
        <v>75</v>
      </c>
      <c r="F19" s="23"/>
      <c r="G19" s="23"/>
      <c r="H19" s="23">
        <f t="shared" si="0"/>
        <v>0</v>
      </c>
      <c r="I19" s="23"/>
      <c r="J19" s="23"/>
      <c r="K19" s="24">
        <f t="shared" si="2"/>
        <v>0</v>
      </c>
      <c r="L19" s="24">
        <f t="shared" si="3"/>
        <v>0</v>
      </c>
      <c r="M19" s="24">
        <f t="shared" si="4"/>
        <v>0</v>
      </c>
      <c r="N19" s="24">
        <f t="shared" si="5"/>
        <v>0</v>
      </c>
      <c r="O19" s="24">
        <f t="shared" si="6"/>
        <v>0</v>
      </c>
      <c r="P19" s="24">
        <f t="shared" si="7"/>
        <v>0</v>
      </c>
      <c r="T19" s="144">
        <f t="shared" si="1"/>
        <v>3</v>
      </c>
      <c r="U19" s="144">
        <f t="shared" si="1"/>
        <v>0</v>
      </c>
      <c r="V19" s="156" t="str">
        <f t="shared" si="1"/>
        <v>Apaļstieples montāža uz jumta, ieskaitot visus nepieciešamos darbus un materiālus</v>
      </c>
      <c r="W19" s="144" t="str">
        <f t="shared" si="1"/>
        <v>m</v>
      </c>
      <c r="X19" s="166">
        <f t="shared" si="1"/>
        <v>75</v>
      </c>
    </row>
    <row r="20" spans="1:24">
      <c r="A20" s="165">
        <v>4</v>
      </c>
      <c r="B20" s="166"/>
      <c r="C20" s="151" t="s">
        <v>218</v>
      </c>
      <c r="D20" s="111" t="s">
        <v>57</v>
      </c>
      <c r="E20" s="157">
        <v>75</v>
      </c>
      <c r="F20" s="23"/>
      <c r="G20" s="23"/>
      <c r="H20" s="23">
        <f t="shared" si="0"/>
        <v>0</v>
      </c>
      <c r="I20" s="23"/>
      <c r="J20" s="23"/>
      <c r="K20" s="24">
        <f t="shared" si="2"/>
        <v>0</v>
      </c>
      <c r="L20" s="24">
        <f t="shared" si="3"/>
        <v>0</v>
      </c>
      <c r="M20" s="24">
        <f t="shared" si="4"/>
        <v>0</v>
      </c>
      <c r="N20" s="24">
        <f t="shared" si="5"/>
        <v>0</v>
      </c>
      <c r="O20" s="24">
        <f t="shared" si="6"/>
        <v>0</v>
      </c>
      <c r="P20" s="24">
        <f t="shared" si="7"/>
        <v>0</v>
      </c>
      <c r="T20" s="144">
        <f t="shared" si="1"/>
        <v>4</v>
      </c>
      <c r="U20" s="144">
        <f t="shared" si="1"/>
        <v>0</v>
      </c>
      <c r="V20" s="156" t="str">
        <f t="shared" si="1"/>
        <v>Alumīnija apaļstieple puscieta Al Ø8</v>
      </c>
      <c r="W20" s="144" t="str">
        <f t="shared" si="1"/>
        <v>m</v>
      </c>
      <c r="X20" s="166">
        <f t="shared" si="1"/>
        <v>75</v>
      </c>
    </row>
    <row r="21" spans="1:24" ht="25.5">
      <c r="A21" s="165">
        <v>5</v>
      </c>
      <c r="B21" s="166"/>
      <c r="C21" s="151" t="s">
        <v>219</v>
      </c>
      <c r="D21" s="111" t="s">
        <v>220</v>
      </c>
      <c r="E21" s="157">
        <v>1</v>
      </c>
      <c r="F21" s="23"/>
      <c r="G21" s="23"/>
      <c r="H21" s="23">
        <f t="shared" si="0"/>
        <v>0</v>
      </c>
      <c r="I21" s="23"/>
      <c r="J21" s="23"/>
      <c r="K21" s="24">
        <f t="shared" si="2"/>
        <v>0</v>
      </c>
      <c r="L21" s="24">
        <f t="shared" si="3"/>
        <v>0</v>
      </c>
      <c r="M21" s="24">
        <f t="shared" si="4"/>
        <v>0</v>
      </c>
      <c r="N21" s="24">
        <f t="shared" si="5"/>
        <v>0</v>
      </c>
      <c r="O21" s="24">
        <f t="shared" si="6"/>
        <v>0</v>
      </c>
      <c r="P21" s="24">
        <f t="shared" si="7"/>
        <v>0</v>
      </c>
      <c r="T21" s="144">
        <f t="shared" si="1"/>
        <v>5</v>
      </c>
      <c r="U21" s="144">
        <f t="shared" si="1"/>
        <v>0</v>
      </c>
      <c r="V21" s="156" t="str">
        <f t="shared" si="1"/>
        <v>Stieples savienojums, multiklemme Ø8-10 (100.gab)</v>
      </c>
      <c r="W21" s="144" t="str">
        <f t="shared" si="1"/>
        <v>iepak.</v>
      </c>
      <c r="X21" s="166">
        <f t="shared" si="1"/>
        <v>1</v>
      </c>
    </row>
    <row r="22" spans="1:24" ht="25.5">
      <c r="A22" s="165">
        <v>6</v>
      </c>
      <c r="B22" s="166"/>
      <c r="C22" s="151" t="s">
        <v>221</v>
      </c>
      <c r="D22" s="111" t="s">
        <v>117</v>
      </c>
      <c r="E22" s="157">
        <v>10</v>
      </c>
      <c r="F22" s="23"/>
      <c r="G22" s="23"/>
      <c r="H22" s="23">
        <f t="shared" si="0"/>
        <v>0</v>
      </c>
      <c r="I22" s="23"/>
      <c r="J22" s="23"/>
      <c r="K22" s="24">
        <f t="shared" si="2"/>
        <v>0</v>
      </c>
      <c r="L22" s="24">
        <f t="shared" si="3"/>
        <v>0</v>
      </c>
      <c r="M22" s="24">
        <f t="shared" si="4"/>
        <v>0</v>
      </c>
      <c r="N22" s="24">
        <f t="shared" si="5"/>
        <v>0</v>
      </c>
      <c r="O22" s="24">
        <f t="shared" si="6"/>
        <v>0</v>
      </c>
      <c r="P22" s="24">
        <f t="shared" si="7"/>
        <v>0</v>
      </c>
      <c r="T22" s="144">
        <f t="shared" si="1"/>
        <v>6</v>
      </c>
      <c r="U22" s="144">
        <f t="shared" si="1"/>
        <v>0</v>
      </c>
      <c r="V22" s="156" t="str">
        <f t="shared" si="1"/>
        <v>Pieslēgumspaile ūdens notekai, metāla elementiem Ø8-10</v>
      </c>
      <c r="W22" s="144" t="str">
        <f t="shared" si="1"/>
        <v>gab.</v>
      </c>
      <c r="X22" s="166">
        <f t="shared" si="1"/>
        <v>10</v>
      </c>
    </row>
    <row r="23" spans="1:24">
      <c r="A23" s="165">
        <v>7</v>
      </c>
      <c r="B23" s="166"/>
      <c r="C23" s="152" t="s">
        <v>222</v>
      </c>
      <c r="D23" s="111" t="s">
        <v>117</v>
      </c>
      <c r="E23" s="157">
        <v>70.180000000000007</v>
      </c>
      <c r="F23" s="23"/>
      <c r="G23" s="23"/>
      <c r="H23" s="23">
        <f t="shared" si="0"/>
        <v>0</v>
      </c>
      <c r="I23" s="23"/>
      <c r="J23" s="23"/>
      <c r="K23" s="24">
        <f t="shared" si="2"/>
        <v>0</v>
      </c>
      <c r="L23" s="24">
        <f t="shared" si="3"/>
        <v>0</v>
      </c>
      <c r="M23" s="24">
        <f t="shared" si="4"/>
        <v>0</v>
      </c>
      <c r="N23" s="24">
        <f t="shared" si="5"/>
        <v>0</v>
      </c>
      <c r="O23" s="24">
        <f t="shared" si="6"/>
        <v>0</v>
      </c>
      <c r="P23" s="24">
        <f t="shared" si="7"/>
        <v>0</v>
      </c>
      <c r="T23" s="144">
        <f t="shared" si="1"/>
        <v>7</v>
      </c>
      <c r="U23" s="144">
        <f t="shared" si="1"/>
        <v>0</v>
      </c>
      <c r="V23" s="156" t="str">
        <f t="shared" si="1"/>
        <v>Stieples turētājs uz jumta Ø8-10</v>
      </c>
      <c r="W23" s="144" t="str">
        <f t="shared" si="1"/>
        <v>gab.</v>
      </c>
      <c r="X23" s="166">
        <f t="shared" si="1"/>
        <v>70.180000000000007</v>
      </c>
    </row>
    <row r="24" spans="1:24" ht="25.5">
      <c r="A24" s="165">
        <v>8</v>
      </c>
      <c r="B24" s="165"/>
      <c r="C24" s="151" t="s">
        <v>223</v>
      </c>
      <c r="D24" s="111" t="s">
        <v>117</v>
      </c>
      <c r="E24" s="157">
        <v>2</v>
      </c>
      <c r="F24" s="23"/>
      <c r="G24" s="23"/>
      <c r="H24" s="23">
        <f t="shared" si="0"/>
        <v>0</v>
      </c>
      <c r="I24" s="23"/>
      <c r="J24" s="23"/>
      <c r="K24" s="24">
        <f t="shared" si="2"/>
        <v>0</v>
      </c>
      <c r="L24" s="24">
        <f t="shared" si="3"/>
        <v>0</v>
      </c>
      <c r="M24" s="24">
        <f t="shared" si="4"/>
        <v>0</v>
      </c>
      <c r="N24" s="24">
        <f t="shared" si="5"/>
        <v>0</v>
      </c>
      <c r="O24" s="24">
        <f t="shared" si="6"/>
        <v>0</v>
      </c>
      <c r="P24" s="24">
        <f t="shared" si="7"/>
        <v>0</v>
      </c>
      <c r="T24" s="144">
        <f t="shared" si="1"/>
        <v>8</v>
      </c>
      <c r="U24" s="144">
        <f t="shared" si="1"/>
        <v>0</v>
      </c>
      <c r="V24" s="156" t="str">
        <f t="shared" si="1"/>
        <v>Zibensuztvērēju montāža, ieskaitot visus nepieciešamos darbus un materiālus</v>
      </c>
      <c r="W24" s="144" t="str">
        <f t="shared" si="1"/>
        <v>gab.</v>
      </c>
      <c r="X24" s="166">
        <f t="shared" si="1"/>
        <v>2</v>
      </c>
    </row>
    <row r="25" spans="1:24" ht="25.5">
      <c r="A25" s="165">
        <v>9</v>
      </c>
      <c r="B25" s="165"/>
      <c r="C25" s="151" t="s">
        <v>224</v>
      </c>
      <c r="D25" s="111" t="s">
        <v>117</v>
      </c>
      <c r="E25" s="157">
        <v>2</v>
      </c>
      <c r="F25" s="23"/>
      <c r="G25" s="23"/>
      <c r="H25" s="23">
        <f t="shared" si="0"/>
        <v>0</v>
      </c>
      <c r="I25" s="23"/>
      <c r="J25" s="23"/>
      <c r="K25" s="24">
        <f t="shared" si="2"/>
        <v>0</v>
      </c>
      <c r="L25" s="24">
        <f t="shared" si="3"/>
        <v>0</v>
      </c>
      <c r="M25" s="24">
        <f t="shared" si="4"/>
        <v>0</v>
      </c>
      <c r="N25" s="24">
        <f t="shared" si="5"/>
        <v>0</v>
      </c>
      <c r="O25" s="24">
        <f t="shared" si="6"/>
        <v>0</v>
      </c>
      <c r="P25" s="24">
        <f t="shared" si="7"/>
        <v>0</v>
      </c>
      <c r="T25" s="144">
        <f t="shared" si="1"/>
        <v>9</v>
      </c>
      <c r="U25" s="144">
        <f t="shared" si="1"/>
        <v>0</v>
      </c>
      <c r="V25" s="156" t="str">
        <f t="shared" si="1"/>
        <v>Zibens uztvērējstienis Al Ø16 h=1500 ar pamatni</v>
      </c>
      <c r="W25" s="144" t="str">
        <f t="shared" si="1"/>
        <v>gab.</v>
      </c>
      <c r="X25" s="166">
        <f t="shared" si="1"/>
        <v>2</v>
      </c>
    </row>
    <row r="26" spans="1:24">
      <c r="A26" s="165">
        <v>10</v>
      </c>
      <c r="B26" s="165"/>
      <c r="C26" s="151" t="s">
        <v>225</v>
      </c>
      <c r="D26" s="111" t="s">
        <v>117</v>
      </c>
      <c r="E26" s="157">
        <v>2</v>
      </c>
      <c r="F26" s="23"/>
      <c r="G26" s="23"/>
      <c r="H26" s="23">
        <f t="shared" si="0"/>
        <v>0</v>
      </c>
      <c r="I26" s="23"/>
      <c r="J26" s="23"/>
      <c r="K26" s="24">
        <f t="shared" si="2"/>
        <v>0</v>
      </c>
      <c r="L26" s="24">
        <f t="shared" si="3"/>
        <v>0</v>
      </c>
      <c r="M26" s="24">
        <f t="shared" si="4"/>
        <v>0</v>
      </c>
      <c r="N26" s="24">
        <f t="shared" si="5"/>
        <v>0</v>
      </c>
      <c r="O26" s="24">
        <f t="shared" si="6"/>
        <v>0</v>
      </c>
      <c r="P26" s="24">
        <f t="shared" si="7"/>
        <v>0</v>
      </c>
      <c r="T26" s="144">
        <f t="shared" si="1"/>
        <v>10</v>
      </c>
      <c r="U26" s="144">
        <f t="shared" si="1"/>
        <v>0</v>
      </c>
      <c r="V26" s="156" t="str">
        <f t="shared" si="1"/>
        <v>Stieples savienojuma klemme Ø8/16</v>
      </c>
      <c r="W26" s="144" t="str">
        <f t="shared" si="1"/>
        <v>gab.</v>
      </c>
      <c r="X26" s="166">
        <f t="shared" si="1"/>
        <v>2</v>
      </c>
    </row>
    <row r="27" spans="1:24">
      <c r="A27" s="165">
        <v>11</v>
      </c>
      <c r="B27" s="166"/>
      <c r="C27" s="152" t="s">
        <v>226</v>
      </c>
      <c r="D27" s="111" t="s">
        <v>117</v>
      </c>
      <c r="E27" s="157">
        <v>4</v>
      </c>
      <c r="F27" s="23"/>
      <c r="G27" s="23"/>
      <c r="H27" s="23">
        <f t="shared" si="0"/>
        <v>0</v>
      </c>
      <c r="I27" s="23"/>
      <c r="J27" s="23"/>
      <c r="K27" s="24">
        <f t="shared" si="2"/>
        <v>0</v>
      </c>
      <c r="L27" s="24">
        <f t="shared" si="3"/>
        <v>0</v>
      </c>
      <c r="M27" s="24">
        <f t="shared" si="4"/>
        <v>0</v>
      </c>
      <c r="N27" s="24">
        <f t="shared" si="5"/>
        <v>0</v>
      </c>
      <c r="O27" s="24">
        <f t="shared" si="6"/>
        <v>0</v>
      </c>
      <c r="P27" s="24">
        <f t="shared" si="7"/>
        <v>0</v>
      </c>
      <c r="T27" s="144">
        <f t="shared" si="1"/>
        <v>11</v>
      </c>
      <c r="U27" s="144">
        <f t="shared" si="1"/>
        <v>0</v>
      </c>
      <c r="V27" s="156" t="str">
        <f t="shared" si="1"/>
        <v>Zibens uztvērējstieņa turētājs</v>
      </c>
      <c r="W27" s="144" t="str">
        <f t="shared" si="1"/>
        <v>gab.</v>
      </c>
      <c r="X27" s="166">
        <f t="shared" si="1"/>
        <v>4</v>
      </c>
    </row>
    <row r="28" spans="1:24" ht="25.5">
      <c r="A28" s="165">
        <v>12</v>
      </c>
      <c r="B28" s="165"/>
      <c r="C28" s="151" t="s">
        <v>227</v>
      </c>
      <c r="D28" s="111" t="s">
        <v>57</v>
      </c>
      <c r="E28" s="157">
        <v>30</v>
      </c>
      <c r="F28" s="23"/>
      <c r="G28" s="23"/>
      <c r="H28" s="23">
        <f t="shared" si="0"/>
        <v>0</v>
      </c>
      <c r="I28" s="23"/>
      <c r="J28" s="23"/>
      <c r="K28" s="24">
        <f t="shared" si="2"/>
        <v>0</v>
      </c>
      <c r="L28" s="24">
        <f t="shared" si="3"/>
        <v>0</v>
      </c>
      <c r="M28" s="24">
        <f t="shared" si="4"/>
        <v>0</v>
      </c>
      <c r="N28" s="24">
        <f t="shared" si="5"/>
        <v>0</v>
      </c>
      <c r="O28" s="24">
        <f t="shared" si="6"/>
        <v>0</v>
      </c>
      <c r="P28" s="24">
        <f t="shared" si="7"/>
        <v>0</v>
      </c>
      <c r="T28" s="144">
        <f t="shared" si="1"/>
        <v>12</v>
      </c>
      <c r="U28" s="144">
        <f t="shared" si="1"/>
        <v>0</v>
      </c>
      <c r="V28" s="156" t="str">
        <f t="shared" si="1"/>
        <v>Apaļstieples montāža pie sienām, ieskaitot visus nepieciešamos darbus un materiālus</v>
      </c>
      <c r="W28" s="144" t="str">
        <f t="shared" si="1"/>
        <v>m</v>
      </c>
      <c r="X28" s="166">
        <f t="shared" si="1"/>
        <v>30</v>
      </c>
    </row>
    <row r="29" spans="1:24">
      <c r="A29" s="165">
        <v>13</v>
      </c>
      <c r="B29" s="166"/>
      <c r="C29" s="152" t="s">
        <v>218</v>
      </c>
      <c r="D29" s="111" t="s">
        <v>57</v>
      </c>
      <c r="E29" s="157">
        <v>30</v>
      </c>
      <c r="F29" s="23"/>
      <c r="G29" s="23"/>
      <c r="H29" s="23">
        <f t="shared" si="0"/>
        <v>0</v>
      </c>
      <c r="I29" s="23"/>
      <c r="J29" s="23"/>
      <c r="K29" s="24">
        <f t="shared" si="2"/>
        <v>0</v>
      </c>
      <c r="L29" s="24">
        <f t="shared" si="3"/>
        <v>0</v>
      </c>
      <c r="M29" s="24">
        <f t="shared" si="4"/>
        <v>0</v>
      </c>
      <c r="N29" s="24">
        <f t="shared" si="5"/>
        <v>0</v>
      </c>
      <c r="O29" s="24">
        <f t="shared" si="6"/>
        <v>0</v>
      </c>
      <c r="P29" s="24">
        <f t="shared" si="7"/>
        <v>0</v>
      </c>
      <c r="T29" s="144">
        <f t="shared" si="1"/>
        <v>13</v>
      </c>
      <c r="U29" s="144">
        <f t="shared" si="1"/>
        <v>0</v>
      </c>
      <c r="V29" s="156" t="str">
        <f t="shared" si="1"/>
        <v>Alumīnija apaļstieple puscieta Al Ø8</v>
      </c>
      <c r="W29" s="144" t="str">
        <f t="shared" si="1"/>
        <v>m</v>
      </c>
      <c r="X29" s="166">
        <f t="shared" si="1"/>
        <v>30</v>
      </c>
    </row>
    <row r="30" spans="1:24">
      <c r="A30" s="165">
        <v>14</v>
      </c>
      <c r="B30" s="165"/>
      <c r="C30" s="151" t="s">
        <v>228</v>
      </c>
      <c r="D30" s="111" t="s">
        <v>117</v>
      </c>
      <c r="E30" s="157">
        <v>30</v>
      </c>
      <c r="F30" s="23"/>
      <c r="G30" s="23"/>
      <c r="H30" s="23">
        <f t="shared" si="0"/>
        <v>0</v>
      </c>
      <c r="I30" s="23"/>
      <c r="J30" s="23"/>
      <c r="K30" s="24">
        <f t="shared" si="2"/>
        <v>0</v>
      </c>
      <c r="L30" s="24">
        <f t="shared" si="3"/>
        <v>0</v>
      </c>
      <c r="M30" s="24">
        <f t="shared" si="4"/>
        <v>0</v>
      </c>
      <c r="N30" s="24">
        <f t="shared" si="5"/>
        <v>0</v>
      </c>
      <c r="O30" s="24">
        <f t="shared" si="6"/>
        <v>0</v>
      </c>
      <c r="P30" s="24">
        <f t="shared" si="7"/>
        <v>0</v>
      </c>
      <c r="T30" s="144">
        <f t="shared" si="1"/>
        <v>14</v>
      </c>
      <c r="U30" s="144">
        <f t="shared" si="1"/>
        <v>0</v>
      </c>
      <c r="V30" s="156" t="str">
        <f t="shared" si="1"/>
        <v>Stieples turētājs pie sienas Ø8</v>
      </c>
      <c r="W30" s="144" t="str">
        <f t="shared" si="1"/>
        <v>gab.</v>
      </c>
      <c r="X30" s="166">
        <f t="shared" si="1"/>
        <v>30</v>
      </c>
    </row>
    <row r="31" spans="1:24">
      <c r="A31" s="165">
        <v>15</v>
      </c>
      <c r="B31" s="165"/>
      <c r="C31" s="152" t="s">
        <v>229</v>
      </c>
      <c r="D31" s="111" t="s">
        <v>117</v>
      </c>
      <c r="E31" s="157">
        <v>6</v>
      </c>
      <c r="F31" s="23"/>
      <c r="G31" s="23"/>
      <c r="H31" s="23">
        <f t="shared" si="0"/>
        <v>0</v>
      </c>
      <c r="I31" s="23"/>
      <c r="J31" s="23"/>
      <c r="K31" s="24">
        <f t="shared" si="2"/>
        <v>0</v>
      </c>
      <c r="L31" s="24">
        <f t="shared" si="3"/>
        <v>0</v>
      </c>
      <c r="M31" s="24">
        <f t="shared" si="4"/>
        <v>0</v>
      </c>
      <c r="N31" s="24">
        <f t="shared" si="5"/>
        <v>0</v>
      </c>
      <c r="O31" s="24">
        <f t="shared" si="6"/>
        <v>0</v>
      </c>
      <c r="P31" s="24">
        <f t="shared" si="7"/>
        <v>0</v>
      </c>
      <c r="T31" s="144">
        <f t="shared" si="1"/>
        <v>15</v>
      </c>
      <c r="U31" s="144">
        <f t="shared" si="1"/>
        <v>0</v>
      </c>
      <c r="V31" s="156" t="str">
        <f t="shared" si="1"/>
        <v>Mērījumu, savienojuma klemme Ø8-10</v>
      </c>
      <c r="W31" s="144" t="str">
        <f t="shared" si="1"/>
        <v>gab.</v>
      </c>
      <c r="X31" s="166">
        <f t="shared" si="1"/>
        <v>6</v>
      </c>
    </row>
    <row r="32" spans="1:24">
      <c r="A32" s="165">
        <v>16</v>
      </c>
      <c r="B32" s="166"/>
      <c r="C32" s="151" t="s">
        <v>230</v>
      </c>
      <c r="D32" s="111" t="s">
        <v>117</v>
      </c>
      <c r="E32" s="157">
        <v>6</v>
      </c>
      <c r="F32" s="23"/>
      <c r="G32" s="23"/>
      <c r="H32" s="23">
        <f t="shared" si="0"/>
        <v>0</v>
      </c>
      <c r="I32" s="23"/>
      <c r="J32" s="23"/>
      <c r="K32" s="24">
        <f t="shared" si="2"/>
        <v>0</v>
      </c>
      <c r="L32" s="24">
        <f t="shared" si="3"/>
        <v>0</v>
      </c>
      <c r="M32" s="24">
        <f t="shared" si="4"/>
        <v>0</v>
      </c>
      <c r="N32" s="24">
        <f t="shared" si="5"/>
        <v>0</v>
      </c>
      <c r="O32" s="24">
        <f t="shared" si="6"/>
        <v>0</v>
      </c>
      <c r="P32" s="24">
        <f t="shared" si="7"/>
        <v>0</v>
      </c>
      <c r="T32" s="144">
        <f t="shared" ref="T32:X50" si="8">A32</f>
        <v>16</v>
      </c>
      <c r="U32" s="144">
        <f t="shared" si="8"/>
        <v>0</v>
      </c>
      <c r="V32" s="156" t="str">
        <f t="shared" si="8"/>
        <v>Izolēts zemējuma izvads Ø10 L=1500</v>
      </c>
      <c r="W32" s="144" t="str">
        <f t="shared" si="8"/>
        <v>gab.</v>
      </c>
      <c r="X32" s="166">
        <f t="shared" si="8"/>
        <v>6</v>
      </c>
    </row>
    <row r="33" spans="1:24">
      <c r="A33" s="165">
        <v>17</v>
      </c>
      <c r="B33" s="165"/>
      <c r="C33" s="152" t="s">
        <v>231</v>
      </c>
      <c r="D33" s="111" t="s">
        <v>117</v>
      </c>
      <c r="E33" s="157">
        <v>6</v>
      </c>
      <c r="F33" s="23"/>
      <c r="G33" s="23"/>
      <c r="H33" s="23">
        <f t="shared" si="0"/>
        <v>0</v>
      </c>
      <c r="I33" s="23"/>
      <c r="J33" s="23"/>
      <c r="K33" s="24">
        <f t="shared" si="2"/>
        <v>0</v>
      </c>
      <c r="L33" s="24">
        <f t="shared" si="3"/>
        <v>0</v>
      </c>
      <c r="M33" s="24">
        <f t="shared" si="4"/>
        <v>0</v>
      </c>
      <c r="N33" s="24">
        <f t="shared" si="5"/>
        <v>0</v>
      </c>
      <c r="O33" s="24">
        <f t="shared" si="6"/>
        <v>0</v>
      </c>
      <c r="P33" s="24">
        <f t="shared" si="7"/>
        <v>0</v>
      </c>
      <c r="T33" s="144">
        <f t="shared" si="8"/>
        <v>17</v>
      </c>
      <c r="U33" s="144">
        <f t="shared" si="8"/>
        <v>0</v>
      </c>
      <c r="V33" s="156" t="str">
        <f t="shared" si="8"/>
        <v>Pieslēgumspaile pie zem. stieņa 30x3,5/Ø20</v>
      </c>
      <c r="W33" s="144" t="str">
        <f t="shared" si="8"/>
        <v>gab.</v>
      </c>
      <c r="X33" s="166">
        <f t="shared" si="8"/>
        <v>6</v>
      </c>
    </row>
    <row r="34" spans="1:24">
      <c r="A34" s="165">
        <v>18</v>
      </c>
      <c r="B34" s="165"/>
      <c r="C34" s="151" t="s">
        <v>232</v>
      </c>
      <c r="D34" s="111" t="s">
        <v>117</v>
      </c>
      <c r="E34" s="157">
        <v>10</v>
      </c>
      <c r="F34" s="23"/>
      <c r="G34" s="23"/>
      <c r="H34" s="23">
        <f t="shared" si="0"/>
        <v>0</v>
      </c>
      <c r="I34" s="23"/>
      <c r="J34" s="23"/>
      <c r="K34" s="24">
        <f t="shared" si="2"/>
        <v>0</v>
      </c>
      <c r="L34" s="24">
        <f t="shared" si="3"/>
        <v>0</v>
      </c>
      <c r="M34" s="24">
        <f t="shared" si="4"/>
        <v>0</v>
      </c>
      <c r="N34" s="24">
        <f t="shared" si="5"/>
        <v>0</v>
      </c>
      <c r="O34" s="24">
        <f t="shared" si="6"/>
        <v>0</v>
      </c>
      <c r="P34" s="24">
        <f t="shared" si="7"/>
        <v>0</v>
      </c>
      <c r="T34" s="144">
        <f t="shared" si="8"/>
        <v>18</v>
      </c>
      <c r="U34" s="144">
        <f t="shared" si="8"/>
        <v>0</v>
      </c>
      <c r="V34" s="156" t="str">
        <f t="shared" si="8"/>
        <v>Klemme metalisko konstrukciju pieslēgšanai</v>
      </c>
      <c r="W34" s="144" t="str">
        <f t="shared" si="8"/>
        <v>gab.</v>
      </c>
      <c r="X34" s="166">
        <f t="shared" si="8"/>
        <v>10</v>
      </c>
    </row>
    <row r="35" spans="1:24" ht="25.5">
      <c r="A35" s="165">
        <v>19</v>
      </c>
      <c r="B35" s="165"/>
      <c r="C35" s="152" t="s">
        <v>233</v>
      </c>
      <c r="D35" s="111" t="s">
        <v>57</v>
      </c>
      <c r="E35" s="157">
        <v>88</v>
      </c>
      <c r="F35" s="23"/>
      <c r="G35" s="23"/>
      <c r="H35" s="23">
        <f t="shared" si="0"/>
        <v>0</v>
      </c>
      <c r="I35" s="23"/>
      <c r="J35" s="23"/>
      <c r="K35" s="24">
        <f t="shared" si="2"/>
        <v>0</v>
      </c>
      <c r="L35" s="24">
        <f t="shared" si="3"/>
        <v>0</v>
      </c>
      <c r="M35" s="24">
        <f t="shared" si="4"/>
        <v>0</v>
      </c>
      <c r="N35" s="24">
        <f t="shared" si="5"/>
        <v>0</v>
      </c>
      <c r="O35" s="24">
        <f t="shared" si="6"/>
        <v>0</v>
      </c>
      <c r="P35" s="24">
        <f t="shared" si="7"/>
        <v>0</v>
      </c>
      <c r="T35" s="144">
        <f t="shared" si="8"/>
        <v>19</v>
      </c>
      <c r="U35" s="144">
        <f t="shared" si="8"/>
        <v>0</v>
      </c>
      <c r="V35" s="156" t="str">
        <f t="shared" si="8"/>
        <v>Zemējuma kontūra izbūve, ieskaitot visus nepieciešamos darbus un materiālus</v>
      </c>
      <c r="W35" s="144" t="str">
        <f t="shared" si="8"/>
        <v>m</v>
      </c>
      <c r="X35" s="166">
        <f t="shared" si="8"/>
        <v>88</v>
      </c>
    </row>
    <row r="36" spans="1:24" ht="25.5">
      <c r="A36" s="165">
        <v>20</v>
      </c>
      <c r="B36" s="165"/>
      <c r="C36" s="151" t="s">
        <v>234</v>
      </c>
      <c r="D36" s="111" t="s">
        <v>57</v>
      </c>
      <c r="E36" s="157">
        <v>88</v>
      </c>
      <c r="F36" s="23"/>
      <c r="G36" s="23"/>
      <c r="H36" s="23">
        <f t="shared" si="0"/>
        <v>0</v>
      </c>
      <c r="I36" s="23"/>
      <c r="J36" s="23"/>
      <c r="K36" s="24">
        <f t="shared" si="2"/>
        <v>0</v>
      </c>
      <c r="L36" s="24">
        <f t="shared" si="3"/>
        <v>0</v>
      </c>
      <c r="M36" s="24">
        <f t="shared" si="4"/>
        <v>0</v>
      </c>
      <c r="N36" s="24">
        <f t="shared" si="5"/>
        <v>0</v>
      </c>
      <c r="O36" s="24">
        <f t="shared" si="6"/>
        <v>0</v>
      </c>
      <c r="P36" s="24">
        <f t="shared" si="7"/>
        <v>0</v>
      </c>
      <c r="T36" s="144">
        <f t="shared" si="8"/>
        <v>20</v>
      </c>
      <c r="U36" s="144">
        <f t="shared" si="8"/>
        <v>0</v>
      </c>
      <c r="V36" s="156" t="str">
        <f t="shared" si="8"/>
        <v>Cinkota tērauda plakandzelzs lenta Z300 30x3,5</v>
      </c>
      <c r="W36" s="144" t="str">
        <f t="shared" si="8"/>
        <v>m</v>
      </c>
      <c r="X36" s="166">
        <f t="shared" si="8"/>
        <v>88</v>
      </c>
    </row>
    <row r="37" spans="1:24" ht="25.5">
      <c r="A37" s="165">
        <v>21</v>
      </c>
      <c r="B37" s="165"/>
      <c r="C37" s="151" t="s">
        <v>235</v>
      </c>
      <c r="D37" s="111" t="s">
        <v>220</v>
      </c>
      <c r="E37" s="157">
        <v>1</v>
      </c>
      <c r="F37" s="23"/>
      <c r="G37" s="23"/>
      <c r="H37" s="23">
        <f t="shared" si="0"/>
        <v>0</v>
      </c>
      <c r="I37" s="23"/>
      <c r="J37" s="23"/>
      <c r="K37" s="24">
        <f t="shared" si="2"/>
        <v>0</v>
      </c>
      <c r="L37" s="24">
        <f t="shared" si="3"/>
        <v>0</v>
      </c>
      <c r="M37" s="24">
        <f t="shared" si="4"/>
        <v>0</v>
      </c>
      <c r="N37" s="24">
        <f t="shared" si="5"/>
        <v>0</v>
      </c>
      <c r="O37" s="24">
        <f t="shared" si="6"/>
        <v>0</v>
      </c>
      <c r="P37" s="24">
        <f t="shared" si="7"/>
        <v>0</v>
      </c>
      <c r="T37" s="144">
        <f t="shared" si="8"/>
        <v>21</v>
      </c>
      <c r="U37" s="144">
        <f t="shared" si="8"/>
        <v>0</v>
      </c>
      <c r="V37" s="156" t="str">
        <f t="shared" si="8"/>
        <v>Cinkota tērauda savienojuma klemme lentēm (20.gab)</v>
      </c>
      <c r="W37" s="144" t="str">
        <f t="shared" si="8"/>
        <v>iepak.</v>
      </c>
      <c r="X37" s="166">
        <f t="shared" si="8"/>
        <v>1</v>
      </c>
    </row>
    <row r="38" spans="1:24">
      <c r="A38" s="165">
        <v>22</v>
      </c>
      <c r="B38" s="165"/>
      <c r="C38" s="151" t="s">
        <v>236</v>
      </c>
      <c r="D38" s="111" t="s">
        <v>117</v>
      </c>
      <c r="E38" s="157">
        <v>12</v>
      </c>
      <c r="F38" s="23"/>
      <c r="G38" s="23"/>
      <c r="H38" s="23">
        <f t="shared" si="0"/>
        <v>0</v>
      </c>
      <c r="I38" s="23"/>
      <c r="J38" s="23"/>
      <c r="K38" s="24">
        <f t="shared" si="2"/>
        <v>0</v>
      </c>
      <c r="L38" s="24">
        <f t="shared" si="3"/>
        <v>0</v>
      </c>
      <c r="M38" s="24">
        <f t="shared" si="4"/>
        <v>0</v>
      </c>
      <c r="N38" s="24">
        <f t="shared" si="5"/>
        <v>0</v>
      </c>
      <c r="O38" s="24">
        <f t="shared" si="6"/>
        <v>0</v>
      </c>
      <c r="P38" s="24">
        <f t="shared" si="7"/>
        <v>0</v>
      </c>
      <c r="T38" s="144">
        <f t="shared" si="8"/>
        <v>22</v>
      </c>
      <c r="U38" s="144">
        <f t="shared" si="8"/>
        <v>0</v>
      </c>
      <c r="V38" s="156" t="str">
        <f t="shared" si="8"/>
        <v>Plakandzelzs stiprinājums pie pamatiem</v>
      </c>
      <c r="W38" s="144" t="str">
        <f t="shared" si="8"/>
        <v>gab.</v>
      </c>
      <c r="X38" s="166">
        <f t="shared" si="8"/>
        <v>12</v>
      </c>
    </row>
    <row r="39" spans="1:24" ht="25.5">
      <c r="A39" s="165">
        <v>23</v>
      </c>
      <c r="B39" s="165"/>
      <c r="C39" s="151" t="s">
        <v>237</v>
      </c>
      <c r="D39" s="111" t="s">
        <v>324</v>
      </c>
      <c r="E39" s="157">
        <v>6</v>
      </c>
      <c r="F39" s="23"/>
      <c r="G39" s="23"/>
      <c r="H39" s="23">
        <f t="shared" si="0"/>
        <v>0</v>
      </c>
      <c r="I39" s="23"/>
      <c r="J39" s="23"/>
      <c r="K39" s="24">
        <f t="shared" si="2"/>
        <v>0</v>
      </c>
      <c r="L39" s="24">
        <f t="shared" si="3"/>
        <v>0</v>
      </c>
      <c r="M39" s="24">
        <f t="shared" si="4"/>
        <v>0</v>
      </c>
      <c r="N39" s="24">
        <f t="shared" si="5"/>
        <v>0</v>
      </c>
      <c r="O39" s="24">
        <f t="shared" si="6"/>
        <v>0</v>
      </c>
      <c r="P39" s="24">
        <f t="shared" si="7"/>
        <v>0</v>
      </c>
      <c r="T39" s="144">
        <f t="shared" si="8"/>
        <v>23</v>
      </c>
      <c r="U39" s="144">
        <f t="shared" si="8"/>
        <v>0</v>
      </c>
      <c r="V39" s="156" t="str">
        <f t="shared" si="8"/>
        <v>Zemējuma elektroda iedzīšana zemē, ieskaitot visus nepieciešamos darbus un materiālus</v>
      </c>
      <c r="W39" s="144" t="str">
        <f t="shared" si="8"/>
        <v>kompl.</v>
      </c>
      <c r="X39" s="166">
        <f t="shared" si="8"/>
        <v>6</v>
      </c>
    </row>
    <row r="40" spans="1:24">
      <c r="A40" s="165">
        <v>24</v>
      </c>
      <c r="B40" s="165"/>
      <c r="C40" s="152" t="s">
        <v>238</v>
      </c>
      <c r="D40" s="111" t="s">
        <v>117</v>
      </c>
      <c r="E40" s="157">
        <v>6</v>
      </c>
      <c r="F40" s="23"/>
      <c r="G40" s="23"/>
      <c r="H40" s="23">
        <f t="shared" si="0"/>
        <v>0</v>
      </c>
      <c r="I40" s="23"/>
      <c r="J40" s="23"/>
      <c r="K40" s="24">
        <f t="shared" si="2"/>
        <v>0</v>
      </c>
      <c r="L40" s="24">
        <f t="shared" si="3"/>
        <v>0</v>
      </c>
      <c r="M40" s="24">
        <f t="shared" si="4"/>
        <v>0</v>
      </c>
      <c r="N40" s="24">
        <f t="shared" si="5"/>
        <v>0</v>
      </c>
      <c r="O40" s="24">
        <f t="shared" si="6"/>
        <v>0</v>
      </c>
      <c r="P40" s="24">
        <f t="shared" si="7"/>
        <v>0</v>
      </c>
      <c r="T40" s="144">
        <f t="shared" si="8"/>
        <v>24</v>
      </c>
      <c r="U40" s="144">
        <f t="shared" si="8"/>
        <v>0</v>
      </c>
      <c r="V40" s="156" t="str">
        <f t="shared" si="8"/>
        <v>Zemējuma elektroda spice, tips A Ø20</v>
      </c>
      <c r="W40" s="144" t="str">
        <f t="shared" si="8"/>
        <v>gab.</v>
      </c>
      <c r="X40" s="166">
        <f t="shared" si="8"/>
        <v>6</v>
      </c>
    </row>
    <row r="41" spans="1:24">
      <c r="A41" s="165">
        <v>25</v>
      </c>
      <c r="B41" s="165"/>
      <c r="C41" s="152" t="s">
        <v>239</v>
      </c>
      <c r="D41" s="111" t="s">
        <v>117</v>
      </c>
      <c r="E41" s="157">
        <v>18</v>
      </c>
      <c r="F41" s="23"/>
      <c r="G41" s="23"/>
      <c r="H41" s="23">
        <f t="shared" si="0"/>
        <v>0</v>
      </c>
      <c r="I41" s="23"/>
      <c r="J41" s="23"/>
      <c r="K41" s="24">
        <f t="shared" si="2"/>
        <v>0</v>
      </c>
      <c r="L41" s="24">
        <f t="shared" si="3"/>
        <v>0</v>
      </c>
      <c r="M41" s="24">
        <f t="shared" si="4"/>
        <v>0</v>
      </c>
      <c r="N41" s="24">
        <f t="shared" si="5"/>
        <v>0</v>
      </c>
      <c r="O41" s="24">
        <f t="shared" si="6"/>
        <v>0</v>
      </c>
      <c r="P41" s="24">
        <f t="shared" si="7"/>
        <v>0</v>
      </c>
      <c r="T41" s="144">
        <f t="shared" si="8"/>
        <v>25</v>
      </c>
      <c r="U41" s="144">
        <f t="shared" si="8"/>
        <v>0</v>
      </c>
      <c r="V41" s="156" t="str">
        <f t="shared" si="8"/>
        <v>Zemējuma elektrods, tips AØ20/1500</v>
      </c>
      <c r="W41" s="144" t="str">
        <f t="shared" si="8"/>
        <v>gab.</v>
      </c>
      <c r="X41" s="166">
        <f t="shared" si="8"/>
        <v>18</v>
      </c>
    </row>
    <row r="42" spans="1:24" ht="25.5">
      <c r="A42" s="165">
        <v>26</v>
      </c>
      <c r="B42" s="166"/>
      <c r="C42" s="152" t="s">
        <v>240</v>
      </c>
      <c r="D42" s="111" t="s">
        <v>57</v>
      </c>
      <c r="E42" s="157">
        <v>100</v>
      </c>
      <c r="F42" s="23"/>
      <c r="G42" s="23"/>
      <c r="H42" s="23">
        <f t="shared" si="0"/>
        <v>0</v>
      </c>
      <c r="I42" s="23"/>
      <c r="J42" s="23"/>
      <c r="K42" s="24">
        <f t="shared" si="2"/>
        <v>0</v>
      </c>
      <c r="L42" s="24">
        <f t="shared" si="3"/>
        <v>0</v>
      </c>
      <c r="M42" s="24">
        <f t="shared" si="4"/>
        <v>0</v>
      </c>
      <c r="N42" s="24">
        <f t="shared" si="5"/>
        <v>0</v>
      </c>
      <c r="O42" s="24">
        <f t="shared" si="6"/>
        <v>0</v>
      </c>
      <c r="P42" s="24">
        <f t="shared" si="7"/>
        <v>0</v>
      </c>
      <c r="T42" s="144">
        <f t="shared" si="8"/>
        <v>26</v>
      </c>
      <c r="U42" s="144">
        <f t="shared" si="8"/>
        <v>0</v>
      </c>
      <c r="V42" s="156" t="str">
        <f t="shared" si="8"/>
        <v>Antikorozījas lentas uzklāšana, ieskaitot visus nepieciešamos darbus un materiālus</v>
      </c>
      <c r="W42" s="144" t="str">
        <f t="shared" si="8"/>
        <v>m</v>
      </c>
      <c r="X42" s="166">
        <f t="shared" si="8"/>
        <v>100</v>
      </c>
    </row>
    <row r="43" spans="1:24">
      <c r="A43" s="165">
        <v>27</v>
      </c>
      <c r="B43" s="166"/>
      <c r="C43" s="151" t="s">
        <v>241</v>
      </c>
      <c r="D43" s="111" t="s">
        <v>57</v>
      </c>
      <c r="E43" s="157">
        <v>100</v>
      </c>
      <c r="F43" s="23"/>
      <c r="G43" s="23"/>
      <c r="H43" s="23">
        <f t="shared" si="0"/>
        <v>0</v>
      </c>
      <c r="I43" s="23"/>
      <c r="J43" s="23"/>
      <c r="K43" s="24">
        <f t="shared" si="2"/>
        <v>0</v>
      </c>
      <c r="L43" s="24">
        <f t="shared" si="3"/>
        <v>0</v>
      </c>
      <c r="M43" s="24">
        <f t="shared" si="4"/>
        <v>0</v>
      </c>
      <c r="N43" s="24">
        <f t="shared" si="5"/>
        <v>0</v>
      </c>
      <c r="O43" s="24">
        <f t="shared" si="6"/>
        <v>0</v>
      </c>
      <c r="P43" s="24">
        <f t="shared" si="7"/>
        <v>0</v>
      </c>
      <c r="T43" s="144">
        <f t="shared" si="8"/>
        <v>27</v>
      </c>
      <c r="U43" s="144">
        <f t="shared" si="8"/>
        <v>0</v>
      </c>
      <c r="V43" s="156" t="str">
        <f t="shared" si="8"/>
        <v xml:space="preserve">Pretkorozījas lenta, abpusēji lipīga 50mm </v>
      </c>
      <c r="W43" s="144" t="str">
        <f t="shared" si="8"/>
        <v>m</v>
      </c>
      <c r="X43" s="166">
        <f t="shared" si="8"/>
        <v>100</v>
      </c>
    </row>
    <row r="44" spans="1:24" ht="25.5">
      <c r="A44" s="165">
        <v>28</v>
      </c>
      <c r="B44" s="166"/>
      <c r="C44" s="151" t="s">
        <v>242</v>
      </c>
      <c r="D44" s="111" t="s">
        <v>57</v>
      </c>
      <c r="E44" s="157">
        <v>50</v>
      </c>
      <c r="F44" s="23"/>
      <c r="G44" s="23"/>
      <c r="H44" s="23">
        <f t="shared" si="0"/>
        <v>0</v>
      </c>
      <c r="I44" s="23"/>
      <c r="J44" s="23"/>
      <c r="K44" s="24">
        <f t="shared" si="2"/>
        <v>0</v>
      </c>
      <c r="L44" s="24">
        <f t="shared" si="3"/>
        <v>0</v>
      </c>
      <c r="M44" s="24">
        <f t="shared" si="4"/>
        <v>0</v>
      </c>
      <c r="N44" s="24">
        <f t="shared" si="5"/>
        <v>0</v>
      </c>
      <c r="O44" s="24">
        <f t="shared" si="6"/>
        <v>0</v>
      </c>
      <c r="P44" s="24">
        <f t="shared" si="7"/>
        <v>0</v>
      </c>
      <c r="T44" s="144">
        <f t="shared" si="8"/>
        <v>28</v>
      </c>
      <c r="U44" s="144">
        <f t="shared" si="8"/>
        <v>0</v>
      </c>
      <c r="V44" s="156" t="str">
        <f t="shared" si="8"/>
        <v>Termonosēdošas caurules montāža, ieskaitot visus nepieciešamos darbus un materiālus</v>
      </c>
      <c r="W44" s="144" t="str">
        <f t="shared" si="8"/>
        <v>m</v>
      </c>
      <c r="X44" s="166">
        <f t="shared" si="8"/>
        <v>50</v>
      </c>
    </row>
    <row r="45" spans="1:24">
      <c r="A45" s="165">
        <v>29</v>
      </c>
      <c r="B45" s="166"/>
      <c r="C45" s="152" t="s">
        <v>243</v>
      </c>
      <c r="D45" s="111" t="s">
        <v>57</v>
      </c>
      <c r="E45" s="157">
        <v>50</v>
      </c>
      <c r="F45" s="23"/>
      <c r="G45" s="23"/>
      <c r="H45" s="23">
        <f t="shared" si="0"/>
        <v>0</v>
      </c>
      <c r="I45" s="23"/>
      <c r="J45" s="23"/>
      <c r="K45" s="24">
        <f t="shared" si="2"/>
        <v>0</v>
      </c>
      <c r="L45" s="24">
        <f t="shared" si="3"/>
        <v>0</v>
      </c>
      <c r="M45" s="24">
        <f t="shared" si="4"/>
        <v>0</v>
      </c>
      <c r="N45" s="24">
        <f t="shared" si="5"/>
        <v>0</v>
      </c>
      <c r="O45" s="24">
        <f t="shared" si="6"/>
        <v>0</v>
      </c>
      <c r="P45" s="24">
        <f t="shared" si="7"/>
        <v>0</v>
      </c>
      <c r="T45" s="144">
        <f t="shared" si="8"/>
        <v>29</v>
      </c>
      <c r="U45" s="144">
        <f t="shared" si="8"/>
        <v>0</v>
      </c>
      <c r="V45" s="156" t="str">
        <f t="shared" si="8"/>
        <v>Termonosēdoša caurule</v>
      </c>
      <c r="W45" s="144" t="str">
        <f t="shared" si="8"/>
        <v>m</v>
      </c>
      <c r="X45" s="166">
        <f t="shared" si="8"/>
        <v>50</v>
      </c>
    </row>
    <row r="46" spans="1:24" ht="38.25">
      <c r="A46" s="165">
        <v>30</v>
      </c>
      <c r="B46" s="165"/>
      <c r="C46" s="151" t="s">
        <v>244</v>
      </c>
      <c r="D46" s="111" t="s">
        <v>117</v>
      </c>
      <c r="E46" s="157">
        <v>1</v>
      </c>
      <c r="F46" s="23"/>
      <c r="G46" s="23"/>
      <c r="H46" s="23">
        <f t="shared" si="0"/>
        <v>0</v>
      </c>
      <c r="I46" s="23"/>
      <c r="J46" s="23"/>
      <c r="K46" s="24">
        <f t="shared" si="2"/>
        <v>0</v>
      </c>
      <c r="L46" s="24">
        <f t="shared" si="3"/>
        <v>0</v>
      </c>
      <c r="M46" s="24">
        <f t="shared" si="4"/>
        <v>0</v>
      </c>
      <c r="N46" s="24">
        <f t="shared" si="5"/>
        <v>0</v>
      </c>
      <c r="O46" s="24">
        <f t="shared" si="6"/>
        <v>0</v>
      </c>
      <c r="P46" s="24">
        <f t="shared" si="7"/>
        <v>0</v>
      </c>
      <c r="T46" s="144">
        <f t="shared" si="8"/>
        <v>30</v>
      </c>
      <c r="U46" s="144">
        <f t="shared" si="8"/>
        <v>0</v>
      </c>
      <c r="V46" s="156" t="str">
        <f t="shared" si="8"/>
        <v>Poteinciālu izlīdzināšanas kopnes montāža, ieskaitot visus nepieciešamos darbus un materiālus</v>
      </c>
      <c r="W46" s="144" t="str">
        <f t="shared" si="8"/>
        <v>gab.</v>
      </c>
      <c r="X46" s="166">
        <f t="shared" si="8"/>
        <v>1</v>
      </c>
    </row>
    <row r="47" spans="1:24">
      <c r="A47" s="165">
        <v>31</v>
      </c>
      <c r="B47" s="166"/>
      <c r="C47" s="151" t="s">
        <v>245</v>
      </c>
      <c r="D47" s="111" t="s">
        <v>246</v>
      </c>
      <c r="E47" s="157">
        <v>1</v>
      </c>
      <c r="F47" s="23"/>
      <c r="G47" s="23"/>
      <c r="H47" s="23">
        <f t="shared" ref="H47:H50" si="9">ROUND(F47*G47,2)</f>
        <v>0</v>
      </c>
      <c r="I47" s="23"/>
      <c r="J47" s="23"/>
      <c r="K47" s="24">
        <f t="shared" ref="K47:K50" si="10">H47+I47+J47</f>
        <v>0</v>
      </c>
      <c r="L47" s="24">
        <f t="shared" ref="L47:L50" si="11">ROUND(E47*F47,2)</f>
        <v>0</v>
      </c>
      <c r="M47" s="24">
        <f t="shared" ref="M47:M50" si="12">ROUND(E47*H47,2)</f>
        <v>0</v>
      </c>
      <c r="N47" s="24">
        <f t="shared" ref="N47:N50" si="13">ROUND(E47*I47,2)</f>
        <v>0</v>
      </c>
      <c r="O47" s="24">
        <f t="shared" ref="O47:O50" si="14">ROUND(E47*J47,2)</f>
        <v>0</v>
      </c>
      <c r="P47" s="24">
        <f t="shared" ref="P47:P50" si="15">M47+N47+O47</f>
        <v>0</v>
      </c>
      <c r="T47" s="144">
        <f t="shared" si="8"/>
        <v>31</v>
      </c>
      <c r="U47" s="144">
        <f t="shared" si="8"/>
        <v>0</v>
      </c>
      <c r="V47" s="156" t="str">
        <f t="shared" si="8"/>
        <v>Potenciālu izlīdzināšanas kopne</v>
      </c>
      <c r="W47" s="144" t="str">
        <f t="shared" si="8"/>
        <v>k-ts.</v>
      </c>
      <c r="X47" s="166">
        <f t="shared" si="8"/>
        <v>1</v>
      </c>
    </row>
    <row r="48" spans="1:24">
      <c r="A48" s="165">
        <v>32</v>
      </c>
      <c r="B48" s="165"/>
      <c r="C48" s="151" t="s">
        <v>349</v>
      </c>
      <c r="D48" s="111" t="s">
        <v>56</v>
      </c>
      <c r="E48" s="157">
        <v>24</v>
      </c>
      <c r="F48" s="23"/>
      <c r="G48" s="23"/>
      <c r="H48" s="23">
        <f t="shared" ref="H48" si="16">ROUND(F48*G48,2)</f>
        <v>0</v>
      </c>
      <c r="I48" s="23"/>
      <c r="J48" s="23"/>
      <c r="K48" s="24">
        <f t="shared" ref="K48" si="17">H48+I48+J48</f>
        <v>0</v>
      </c>
      <c r="L48" s="24">
        <f t="shared" ref="L48" si="18">ROUND(E48*F48,2)</f>
        <v>0</v>
      </c>
      <c r="M48" s="24">
        <f t="shared" ref="M48" si="19">ROUND(E48*H48,2)</f>
        <v>0</v>
      </c>
      <c r="N48" s="24">
        <f t="shared" ref="N48" si="20">ROUND(E48*I48,2)</f>
        <v>0</v>
      </c>
      <c r="O48" s="24">
        <f t="shared" ref="O48" si="21">ROUND(E48*J48,2)</f>
        <v>0</v>
      </c>
      <c r="P48" s="24">
        <f t="shared" ref="P48" si="22">M48+N48+O48</f>
        <v>0</v>
      </c>
      <c r="T48" s="144">
        <f t="shared" ref="T48" si="23">A48</f>
        <v>32</v>
      </c>
      <c r="U48" s="144">
        <f t="shared" ref="U48" si="24">B48</f>
        <v>0</v>
      </c>
      <c r="V48" s="156" t="str">
        <f t="shared" ref="V48" si="25">C48</f>
        <v>Zālāja atjaunošana (h=200mm)</v>
      </c>
      <c r="W48" s="144" t="str">
        <f t="shared" ref="W48" si="26">D48</f>
        <v>m2</v>
      </c>
      <c r="X48" s="166">
        <f t="shared" ref="X48" si="27">E48</f>
        <v>24</v>
      </c>
    </row>
    <row r="49" spans="1:236" ht="25.5">
      <c r="A49" s="165">
        <v>33</v>
      </c>
      <c r="B49" s="165"/>
      <c r="C49" s="151" t="s">
        <v>350</v>
      </c>
      <c r="D49" s="111" t="s">
        <v>56</v>
      </c>
      <c r="E49" s="157">
        <v>20</v>
      </c>
      <c r="F49" s="23"/>
      <c r="G49" s="23"/>
      <c r="H49" s="23">
        <f t="shared" si="9"/>
        <v>0</v>
      </c>
      <c r="I49" s="23"/>
      <c r="J49" s="23"/>
      <c r="K49" s="24">
        <f t="shared" si="10"/>
        <v>0</v>
      </c>
      <c r="L49" s="24">
        <f t="shared" si="11"/>
        <v>0</v>
      </c>
      <c r="M49" s="24">
        <f t="shared" si="12"/>
        <v>0</v>
      </c>
      <c r="N49" s="24">
        <f t="shared" si="13"/>
        <v>0</v>
      </c>
      <c r="O49" s="24">
        <f t="shared" si="14"/>
        <v>0</v>
      </c>
      <c r="P49" s="24">
        <f t="shared" si="15"/>
        <v>0</v>
      </c>
      <c r="T49" s="144">
        <f t="shared" si="8"/>
        <v>33</v>
      </c>
      <c r="U49" s="144">
        <f t="shared" si="8"/>
        <v>0</v>
      </c>
      <c r="V49" s="156" t="str">
        <f t="shared" si="8"/>
        <v>Grants seguma atjaunošana (h=200mm) ar minerālmateriāla maisījumu 0/32s</v>
      </c>
      <c r="W49" s="144" t="str">
        <f t="shared" si="8"/>
        <v>m2</v>
      </c>
      <c r="X49" s="166">
        <f t="shared" si="8"/>
        <v>20</v>
      </c>
    </row>
    <row r="50" spans="1:236" ht="13.5" thickBot="1">
      <c r="A50" s="165">
        <v>34</v>
      </c>
      <c r="B50" s="166"/>
      <c r="C50" s="152" t="s">
        <v>247</v>
      </c>
      <c r="D50" s="111" t="s">
        <v>57</v>
      </c>
      <c r="E50" s="157">
        <v>30</v>
      </c>
      <c r="F50" s="23"/>
      <c r="G50" s="23"/>
      <c r="H50" s="23">
        <f t="shared" si="9"/>
        <v>0</v>
      </c>
      <c r="I50" s="23"/>
      <c r="J50" s="23"/>
      <c r="K50" s="24">
        <f t="shared" si="10"/>
        <v>0</v>
      </c>
      <c r="L50" s="24">
        <f t="shared" si="11"/>
        <v>0</v>
      </c>
      <c r="M50" s="24">
        <f t="shared" si="12"/>
        <v>0</v>
      </c>
      <c r="N50" s="24">
        <f t="shared" si="13"/>
        <v>0</v>
      </c>
      <c r="O50" s="24">
        <f t="shared" si="14"/>
        <v>0</v>
      </c>
      <c r="P50" s="24">
        <f t="shared" si="15"/>
        <v>0</v>
      </c>
      <c r="T50" s="144">
        <f t="shared" si="8"/>
        <v>34</v>
      </c>
      <c r="U50" s="144">
        <f t="shared" si="8"/>
        <v>0</v>
      </c>
      <c r="V50" s="156" t="str">
        <f t="shared" si="8"/>
        <v>Stieples krāsošana (pieskaņojot ēkas toni)</v>
      </c>
      <c r="W50" s="144" t="str">
        <f t="shared" si="8"/>
        <v>m</v>
      </c>
      <c r="X50" s="166">
        <f t="shared" si="8"/>
        <v>30</v>
      </c>
    </row>
    <row r="51" spans="1:236" ht="30" customHeight="1" thickBot="1">
      <c r="A51" s="249" t="s">
        <v>52</v>
      </c>
      <c r="B51" s="250"/>
      <c r="C51" s="250"/>
      <c r="D51" s="250"/>
      <c r="E51" s="250"/>
      <c r="F51" s="250"/>
      <c r="G51" s="250"/>
      <c r="H51" s="250"/>
      <c r="I51" s="250"/>
      <c r="J51" s="250"/>
      <c r="K51" s="250"/>
      <c r="L51" s="60">
        <f>SUM(L16:L50)</f>
        <v>0</v>
      </c>
      <c r="M51" s="60">
        <f>SUM(M16:M50)</f>
        <v>0</v>
      </c>
      <c r="N51" s="60">
        <f>SUM(N16:N50)</f>
        <v>0</v>
      </c>
      <c r="O51" s="60">
        <f>SUM(O16:O50)</f>
        <v>0</v>
      </c>
      <c r="P51" s="60">
        <f>SUM(P16:P50)</f>
        <v>0</v>
      </c>
      <c r="Q51" s="10"/>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row>
    <row r="52" spans="1:236" ht="12.75" customHeight="1">
      <c r="A52" s="58"/>
      <c r="B52" s="58"/>
      <c r="C52" s="58"/>
      <c r="D52" s="58"/>
      <c r="E52" s="58"/>
      <c r="F52" s="58"/>
      <c r="G52" s="58"/>
      <c r="H52" s="58"/>
      <c r="I52" s="58"/>
      <c r="J52" s="58"/>
      <c r="K52" s="58"/>
      <c r="L52" s="59"/>
      <c r="M52" s="59"/>
      <c r="N52" s="59"/>
      <c r="O52" s="59"/>
      <c r="P52" s="59"/>
      <c r="Q52" s="10"/>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row>
    <row r="53" spans="1:236" ht="22.5" customHeight="1">
      <c r="A53" s="145" t="s">
        <v>53</v>
      </c>
      <c r="B53" s="58"/>
      <c r="C53" s="58"/>
      <c r="D53" s="58"/>
      <c r="E53" s="58"/>
      <c r="F53" s="58"/>
      <c r="G53" s="58"/>
      <c r="H53" s="58"/>
      <c r="I53" s="58"/>
      <c r="J53" s="58"/>
      <c r="K53" s="58"/>
      <c r="L53" s="59"/>
      <c r="M53" s="59"/>
      <c r="N53" s="59"/>
      <c r="O53" s="59"/>
      <c r="P53" s="59"/>
      <c r="Q53" s="10"/>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row>
    <row r="54" spans="1:236">
      <c r="A54" s="3"/>
      <c r="B54" s="26"/>
      <c r="C54" s="27"/>
      <c r="D54" s="28"/>
      <c r="E54" s="25"/>
      <c r="F54" s="29"/>
      <c r="G54" s="30"/>
      <c r="H54" s="30"/>
      <c r="I54" s="30"/>
      <c r="J54" s="30"/>
      <c r="K54" s="31"/>
      <c r="L54" s="31"/>
      <c r="M54" s="31"/>
      <c r="N54" s="31"/>
      <c r="O54" s="32"/>
      <c r="P54" s="32"/>
      <c r="Q54" s="12"/>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row>
    <row r="55" spans="1:236">
      <c r="A55" s="26"/>
      <c r="B55" s="26"/>
      <c r="C55" s="27"/>
      <c r="D55" s="28"/>
      <c r="E55" s="25"/>
      <c r="F55" s="29"/>
      <c r="G55" s="30"/>
      <c r="H55" s="30"/>
      <c r="I55" s="30"/>
      <c r="J55" s="30"/>
      <c r="K55" s="31"/>
      <c r="L55" s="31"/>
      <c r="M55" s="31"/>
      <c r="N55" s="31"/>
      <c r="O55" s="32"/>
      <c r="P55" s="32"/>
      <c r="Q55" s="12"/>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row>
    <row r="56" spans="1:236" ht="13.5">
      <c r="B56" s="61"/>
      <c r="C56" s="71" t="s">
        <v>6</v>
      </c>
      <c r="D56" s="222">
        <f>KOPTĀME!B24</f>
        <v>0</v>
      </c>
      <c r="E56" s="222"/>
      <c r="F56" s="222"/>
      <c r="G56" s="222"/>
      <c r="H56" s="222"/>
      <c r="I56" s="222"/>
      <c r="J56" s="222"/>
      <c r="K56" s="222"/>
      <c r="L56" s="222"/>
      <c r="M56" s="222"/>
      <c r="N56" s="222"/>
      <c r="O56" s="222"/>
      <c r="P56" s="222"/>
    </row>
    <row r="57" spans="1:236" ht="10.5" customHeight="1">
      <c r="B57" s="61"/>
      <c r="C57" s="72"/>
      <c r="D57" s="200" t="s">
        <v>7</v>
      </c>
      <c r="E57" s="200"/>
      <c r="F57" s="200"/>
      <c r="G57" s="200"/>
      <c r="H57" s="200"/>
      <c r="I57" s="200"/>
      <c r="J57" s="200"/>
      <c r="K57" s="200"/>
      <c r="L57" s="200"/>
      <c r="M57" s="200"/>
      <c r="N57" s="200"/>
      <c r="O57" s="200"/>
      <c r="P57" s="200"/>
    </row>
    <row r="58" spans="1:236" s="6" customFormat="1" ht="10.5" customHeight="1">
      <c r="A58" s="4"/>
      <c r="B58" s="61"/>
      <c r="C58" s="72"/>
      <c r="D58" s="168"/>
      <c r="E58" s="168"/>
      <c r="F58" s="168"/>
      <c r="G58" s="168"/>
      <c r="H58" s="168"/>
      <c r="I58" s="168"/>
      <c r="J58" s="168"/>
      <c r="K58" s="168"/>
      <c r="L58" s="168"/>
      <c r="M58" s="168"/>
      <c r="N58" s="168"/>
      <c r="O58" s="168"/>
      <c r="P58" s="168"/>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row>
    <row r="59" spans="1:236" s="6" customFormat="1" ht="15">
      <c r="A59" s="4"/>
      <c r="B59" s="61"/>
      <c r="C59" s="100" t="s">
        <v>39</v>
      </c>
      <c r="D59" s="265">
        <f>KOPTĀME!B29</f>
        <v>0</v>
      </c>
      <c r="E59" s="265"/>
      <c r="F59" s="265"/>
      <c r="G59" s="146"/>
      <c r="H59" s="146"/>
      <c r="I59" s="146"/>
      <c r="J59" s="146"/>
      <c r="K59" s="146"/>
      <c r="L59" s="146"/>
      <c r="M59" s="147"/>
      <c r="N59" s="148"/>
      <c r="O59" s="2"/>
      <c r="P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row>
    <row r="60" spans="1:236" s="6" customFormat="1" ht="14.25">
      <c r="A60" s="4"/>
      <c r="B60" s="61"/>
      <c r="C60" s="76"/>
      <c r="D60" s="77"/>
      <c r="E60" s="76"/>
      <c r="F60" s="65"/>
      <c r="G60" s="149"/>
      <c r="H60" s="149"/>
      <c r="I60" s="149"/>
      <c r="J60" s="149"/>
      <c r="K60" s="149"/>
      <c r="L60" s="149"/>
      <c r="M60" s="149"/>
      <c r="N60" s="150"/>
      <c r="O60" s="2"/>
      <c r="P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row>
    <row r="61" spans="1:236" s="6" customFormat="1" ht="13.5">
      <c r="A61" s="4"/>
      <c r="B61" s="61"/>
      <c r="C61" s="71" t="s">
        <v>12</v>
      </c>
      <c r="D61" s="219">
        <f>Kopsav.!C36</f>
        <v>0</v>
      </c>
      <c r="E61" s="219"/>
      <c r="F61" s="219"/>
      <c r="G61" s="219"/>
      <c r="H61" s="219"/>
      <c r="I61" s="219"/>
      <c r="J61" s="219"/>
      <c r="K61" s="219"/>
      <c r="L61" s="219"/>
      <c r="M61" s="219"/>
      <c r="N61" s="219"/>
      <c r="O61" s="219"/>
      <c r="P61" s="219"/>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row>
    <row r="62" spans="1:236" s="6" customFormat="1">
      <c r="A62" s="4"/>
      <c r="B62" s="61"/>
      <c r="C62" s="72"/>
      <c r="D62" s="200" t="s">
        <v>7</v>
      </c>
      <c r="E62" s="200"/>
      <c r="F62" s="200"/>
      <c r="G62" s="200"/>
      <c r="H62" s="200"/>
      <c r="I62" s="200"/>
      <c r="J62" s="200"/>
      <c r="K62" s="200"/>
      <c r="L62" s="200"/>
      <c r="M62" s="200"/>
      <c r="N62" s="200"/>
      <c r="O62" s="200"/>
      <c r="P62" s="200"/>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row>
    <row r="63" spans="1:236" s="6" customFormat="1" ht="9" customHeight="1">
      <c r="A63" s="4"/>
      <c r="B63" s="4"/>
      <c r="C63" s="72"/>
      <c r="D63" s="201"/>
      <c r="E63" s="201"/>
      <c r="F63" s="201"/>
      <c r="G63" s="33"/>
      <c r="H63" s="33"/>
      <c r="I63" s="33"/>
      <c r="J63" s="33"/>
      <c r="K63" s="2"/>
      <c r="L63" s="3"/>
      <c r="M63" s="3"/>
      <c r="N63" s="3"/>
      <c r="O63" s="3"/>
      <c r="P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row>
    <row r="64" spans="1:236" s="6" customFormat="1" ht="13.5">
      <c r="A64" s="4"/>
      <c r="B64" s="4"/>
      <c r="C64" s="75" t="s">
        <v>8</v>
      </c>
      <c r="D64" s="101">
        <f>KOPTĀME!B27</f>
        <v>0</v>
      </c>
      <c r="E64" s="101"/>
      <c r="F64" s="72"/>
      <c r="G64" s="33"/>
      <c r="H64" s="33"/>
      <c r="K64" s="3"/>
      <c r="L64" s="3"/>
      <c r="M64" s="3"/>
      <c r="N64" s="3"/>
      <c r="O64" s="3"/>
      <c r="P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row>
  </sheetData>
  <sheetProtection algorithmName="SHA-512" hashValue="kL7wrOWw2d5fFQmhCOEVF7l5LLk+yZnGDRNxNUn7572tl1W7SSK0+NmghMt7GUMd6O2jPLxVwr+kvyxm9mH8ug==" saltValue="fZG6m8xeoOLy26LhseYBKQ==" spinCount="100000" sheet="1" formatCells="0" formatColumns="0" formatRows="0" insertColumns="0" insertRows="0" insertHyperlinks="0" deleteColumns="0" deleteRows="0" selectLockedCells="1" sort="0" autoFilter="0" pivotTables="0"/>
  <autoFilter ref="A15:IB51"/>
  <mergeCells count="22">
    <mergeCell ref="D63:F63"/>
    <mergeCell ref="T14:T15"/>
    <mergeCell ref="U14:U15"/>
    <mergeCell ref="V14:V15"/>
    <mergeCell ref="W14:W15"/>
    <mergeCell ref="D56:P56"/>
    <mergeCell ref="D57:P57"/>
    <mergeCell ref="D59:F59"/>
    <mergeCell ref="D61:P61"/>
    <mergeCell ref="D62:P62"/>
    <mergeCell ref="X14:X15"/>
    <mergeCell ref="A51:K51"/>
    <mergeCell ref="A6:P6"/>
    <mergeCell ref="N11:O11"/>
    <mergeCell ref="N12:O12"/>
    <mergeCell ref="A14:A15"/>
    <mergeCell ref="B14:B15"/>
    <mergeCell ref="C14:C15"/>
    <mergeCell ref="D14:D15"/>
    <mergeCell ref="E14:E15"/>
    <mergeCell ref="F14:K14"/>
    <mergeCell ref="L14:P14"/>
  </mergeCells>
  <pageMargins left="0.70866141732283472" right="0.70866141732283472" top="0.74803149606299213" bottom="0.74803149606299213" header="0.31496062992125984" footer="0.31496062992125984"/>
  <pageSetup paperSize="9" scale="77" fitToHeight="0" orientation="landscape" r:id="rId1"/>
  <headerFooter>
    <oddFooter>&amp;C&amp;"time,Italic"&amp;10&amp;P /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B47"/>
  <sheetViews>
    <sheetView view="pageBreakPreview" topLeftCell="A17" zoomScale="110" zoomScaleNormal="100" zoomScaleSheetLayoutView="110" workbookViewId="0">
      <selection activeCell="F31" sqref="F31"/>
    </sheetView>
  </sheetViews>
  <sheetFormatPr defaultRowHeight="12.75"/>
  <cols>
    <col min="1" max="1" width="6.28515625" style="4" customWidth="1"/>
    <col min="2" max="2" width="2.5703125" style="4" customWidth="1"/>
    <col min="3" max="3" width="37" style="34" customWidth="1"/>
    <col min="4" max="4" width="9.5703125" style="35" customWidth="1"/>
    <col min="5" max="5" width="9.5703125" style="36" customWidth="1"/>
    <col min="6" max="6" width="6.7109375" style="6" customWidth="1"/>
    <col min="7" max="7" width="8.28515625" style="6" customWidth="1"/>
    <col min="8" max="8" width="7.28515625" style="6" customWidth="1"/>
    <col min="9" max="9" width="8.42578125" style="6" customWidth="1"/>
    <col min="10" max="10" width="9.28515625" style="6" customWidth="1"/>
    <col min="11" max="11" width="8.28515625" style="3" customWidth="1"/>
    <col min="12" max="15" width="11.140625" style="3" customWidth="1"/>
    <col min="16" max="16" width="11.7109375" style="3" customWidth="1"/>
    <col min="17" max="17" width="10.28515625" style="6" customWidth="1"/>
    <col min="18" max="20" width="9.140625" style="3"/>
    <col min="21" max="21" width="9.5703125" style="3" customWidth="1"/>
    <col min="22" max="22" width="41.42578125" style="3" customWidth="1"/>
    <col min="23" max="236" width="9.140625" style="3"/>
    <col min="237" max="237" width="4" style="3" customWidth="1"/>
    <col min="238" max="238" width="31.42578125" style="3" customWidth="1"/>
    <col min="239" max="239" width="5.7109375" style="3" customWidth="1"/>
    <col min="240" max="240" width="8.42578125" style="3" customWidth="1"/>
    <col min="241" max="241" width="6.140625" style="3" customWidth="1"/>
    <col min="242" max="242" width="6.5703125" style="3" customWidth="1"/>
    <col min="243" max="243" width="7.28515625" style="3" customWidth="1"/>
    <col min="244" max="244" width="8.28515625" style="3" customWidth="1"/>
    <col min="245" max="245" width="7.28515625" style="3" customWidth="1"/>
    <col min="246" max="246" width="6.7109375" style="3" customWidth="1"/>
    <col min="247" max="247" width="11.140625" style="3" customWidth="1"/>
    <col min="248" max="248" width="9.5703125" style="3" customWidth="1"/>
    <col min="249" max="250" width="11.140625" style="3" customWidth="1"/>
    <col min="251" max="251" width="8.85546875" style="3" customWidth="1"/>
    <col min="252" max="492" width="9.140625" style="3"/>
    <col min="493" max="493" width="4" style="3" customWidth="1"/>
    <col min="494" max="494" width="31.42578125" style="3" customWidth="1"/>
    <col min="495" max="495" width="5.7109375" style="3" customWidth="1"/>
    <col min="496" max="496" width="8.42578125" style="3" customWidth="1"/>
    <col min="497" max="497" width="6.140625" style="3" customWidth="1"/>
    <col min="498" max="498" width="6.5703125" style="3" customWidth="1"/>
    <col min="499" max="499" width="7.28515625" style="3" customWidth="1"/>
    <col min="500" max="500" width="8.28515625" style="3" customWidth="1"/>
    <col min="501" max="501" width="7.28515625" style="3" customWidth="1"/>
    <col min="502" max="502" width="6.7109375" style="3" customWidth="1"/>
    <col min="503" max="503" width="11.140625" style="3" customWidth="1"/>
    <col min="504" max="504" width="9.5703125" style="3" customWidth="1"/>
    <col min="505" max="506" width="11.140625" style="3" customWidth="1"/>
    <col min="507" max="507" width="8.85546875" style="3" customWidth="1"/>
    <col min="508" max="748" width="9.140625" style="3"/>
    <col min="749" max="749" width="4" style="3" customWidth="1"/>
    <col min="750" max="750" width="31.42578125" style="3" customWidth="1"/>
    <col min="751" max="751" width="5.7109375" style="3" customWidth="1"/>
    <col min="752" max="752" width="8.42578125" style="3" customWidth="1"/>
    <col min="753" max="753" width="6.140625" style="3" customWidth="1"/>
    <col min="754" max="754" width="6.5703125" style="3" customWidth="1"/>
    <col min="755" max="755" width="7.28515625" style="3" customWidth="1"/>
    <col min="756" max="756" width="8.28515625" style="3" customWidth="1"/>
    <col min="757" max="757" width="7.28515625" style="3" customWidth="1"/>
    <col min="758" max="758" width="6.7109375" style="3" customWidth="1"/>
    <col min="759" max="759" width="11.140625" style="3" customWidth="1"/>
    <col min="760" max="760" width="9.5703125" style="3" customWidth="1"/>
    <col min="761" max="762" width="11.140625" style="3" customWidth="1"/>
    <col min="763" max="763" width="8.85546875" style="3" customWidth="1"/>
    <col min="764" max="1004" width="9.140625" style="3"/>
    <col min="1005" max="1005" width="4" style="3" customWidth="1"/>
    <col min="1006" max="1006" width="31.42578125" style="3" customWidth="1"/>
    <col min="1007" max="1007" width="5.7109375" style="3" customWidth="1"/>
    <col min="1008" max="1008" width="8.42578125" style="3" customWidth="1"/>
    <col min="1009" max="1009" width="6.140625" style="3" customWidth="1"/>
    <col min="1010" max="1010" width="6.5703125" style="3" customWidth="1"/>
    <col min="1011" max="1011" width="7.28515625" style="3" customWidth="1"/>
    <col min="1012" max="1012" width="8.28515625" style="3" customWidth="1"/>
    <col min="1013" max="1013" width="7.28515625" style="3" customWidth="1"/>
    <col min="1014" max="1014" width="6.7109375" style="3" customWidth="1"/>
    <col min="1015" max="1015" width="11.140625" style="3" customWidth="1"/>
    <col min="1016" max="1016" width="9.5703125" style="3" customWidth="1"/>
    <col min="1017" max="1018" width="11.140625" style="3" customWidth="1"/>
    <col min="1019" max="1019" width="8.85546875" style="3" customWidth="1"/>
    <col min="1020" max="1260" width="9.140625" style="3"/>
    <col min="1261" max="1261" width="4" style="3" customWidth="1"/>
    <col min="1262" max="1262" width="31.42578125" style="3" customWidth="1"/>
    <col min="1263" max="1263" width="5.7109375" style="3" customWidth="1"/>
    <col min="1264" max="1264" width="8.42578125" style="3" customWidth="1"/>
    <col min="1265" max="1265" width="6.140625" style="3" customWidth="1"/>
    <col min="1266" max="1266" width="6.5703125" style="3" customWidth="1"/>
    <col min="1267" max="1267" width="7.28515625" style="3" customWidth="1"/>
    <col min="1268" max="1268" width="8.28515625" style="3" customWidth="1"/>
    <col min="1269" max="1269" width="7.28515625" style="3" customWidth="1"/>
    <col min="1270" max="1270" width="6.7109375" style="3" customWidth="1"/>
    <col min="1271" max="1271" width="11.140625" style="3" customWidth="1"/>
    <col min="1272" max="1272" width="9.5703125" style="3" customWidth="1"/>
    <col min="1273" max="1274" width="11.140625" style="3" customWidth="1"/>
    <col min="1275" max="1275" width="8.85546875" style="3" customWidth="1"/>
    <col min="1276" max="1516" width="9.140625" style="3"/>
    <col min="1517" max="1517" width="4" style="3" customWidth="1"/>
    <col min="1518" max="1518" width="31.42578125" style="3" customWidth="1"/>
    <col min="1519" max="1519" width="5.7109375" style="3" customWidth="1"/>
    <col min="1520" max="1520" width="8.42578125" style="3" customWidth="1"/>
    <col min="1521" max="1521" width="6.140625" style="3" customWidth="1"/>
    <col min="1522" max="1522" width="6.5703125" style="3" customWidth="1"/>
    <col min="1523" max="1523" width="7.28515625" style="3" customWidth="1"/>
    <col min="1524" max="1524" width="8.28515625" style="3" customWidth="1"/>
    <col min="1525" max="1525" width="7.28515625" style="3" customWidth="1"/>
    <col min="1526" max="1526" width="6.7109375" style="3" customWidth="1"/>
    <col min="1527" max="1527" width="11.140625" style="3" customWidth="1"/>
    <col min="1528" max="1528" width="9.5703125" style="3" customWidth="1"/>
    <col min="1529" max="1530" width="11.140625" style="3" customWidth="1"/>
    <col min="1531" max="1531" width="8.85546875" style="3" customWidth="1"/>
    <col min="1532" max="1772" width="9.140625" style="3"/>
    <col min="1773" max="1773" width="4" style="3" customWidth="1"/>
    <col min="1774" max="1774" width="31.42578125" style="3" customWidth="1"/>
    <col min="1775" max="1775" width="5.7109375" style="3" customWidth="1"/>
    <col min="1776" max="1776" width="8.42578125" style="3" customWidth="1"/>
    <col min="1777" max="1777" width="6.140625" style="3" customWidth="1"/>
    <col min="1778" max="1778" width="6.5703125" style="3" customWidth="1"/>
    <col min="1779" max="1779" width="7.28515625" style="3" customWidth="1"/>
    <col min="1780" max="1780" width="8.28515625" style="3" customWidth="1"/>
    <col min="1781" max="1781" width="7.28515625" style="3" customWidth="1"/>
    <col min="1782" max="1782" width="6.7109375" style="3" customWidth="1"/>
    <col min="1783" max="1783" width="11.140625" style="3" customWidth="1"/>
    <col min="1784" max="1784" width="9.5703125" style="3" customWidth="1"/>
    <col min="1785" max="1786" width="11.140625" style="3" customWidth="1"/>
    <col min="1787" max="1787" width="8.85546875" style="3" customWidth="1"/>
    <col min="1788" max="2028" width="9.140625" style="3"/>
    <col min="2029" max="2029" width="4" style="3" customWidth="1"/>
    <col min="2030" max="2030" width="31.42578125" style="3" customWidth="1"/>
    <col min="2031" max="2031" width="5.7109375" style="3" customWidth="1"/>
    <col min="2032" max="2032" width="8.42578125" style="3" customWidth="1"/>
    <col min="2033" max="2033" width="6.140625" style="3" customWidth="1"/>
    <col min="2034" max="2034" width="6.5703125" style="3" customWidth="1"/>
    <col min="2035" max="2035" width="7.28515625" style="3" customWidth="1"/>
    <col min="2036" max="2036" width="8.28515625" style="3" customWidth="1"/>
    <col min="2037" max="2037" width="7.28515625" style="3" customWidth="1"/>
    <col min="2038" max="2038" width="6.7109375" style="3" customWidth="1"/>
    <col min="2039" max="2039" width="11.140625" style="3" customWidth="1"/>
    <col min="2040" max="2040" width="9.5703125" style="3" customWidth="1"/>
    <col min="2041" max="2042" width="11.140625" style="3" customWidth="1"/>
    <col min="2043" max="2043" width="8.85546875" style="3" customWidth="1"/>
    <col min="2044" max="2284" width="9.140625" style="3"/>
    <col min="2285" max="2285" width="4" style="3" customWidth="1"/>
    <col min="2286" max="2286" width="31.42578125" style="3" customWidth="1"/>
    <col min="2287" max="2287" width="5.7109375" style="3" customWidth="1"/>
    <col min="2288" max="2288" width="8.42578125" style="3" customWidth="1"/>
    <col min="2289" max="2289" width="6.140625" style="3" customWidth="1"/>
    <col min="2290" max="2290" width="6.5703125" style="3" customWidth="1"/>
    <col min="2291" max="2291" width="7.28515625" style="3" customWidth="1"/>
    <col min="2292" max="2292" width="8.28515625" style="3" customWidth="1"/>
    <col min="2293" max="2293" width="7.28515625" style="3" customWidth="1"/>
    <col min="2294" max="2294" width="6.7109375" style="3" customWidth="1"/>
    <col min="2295" max="2295" width="11.140625" style="3" customWidth="1"/>
    <col min="2296" max="2296" width="9.5703125" style="3" customWidth="1"/>
    <col min="2297" max="2298" width="11.140625" style="3" customWidth="1"/>
    <col min="2299" max="2299" width="8.85546875" style="3" customWidth="1"/>
    <col min="2300" max="2540" width="9.140625" style="3"/>
    <col min="2541" max="2541" width="4" style="3" customWidth="1"/>
    <col min="2542" max="2542" width="31.42578125" style="3" customWidth="1"/>
    <col min="2543" max="2543" width="5.7109375" style="3" customWidth="1"/>
    <col min="2544" max="2544" width="8.42578125" style="3" customWidth="1"/>
    <col min="2545" max="2545" width="6.140625" style="3" customWidth="1"/>
    <col min="2546" max="2546" width="6.5703125" style="3" customWidth="1"/>
    <col min="2547" max="2547" width="7.28515625" style="3" customWidth="1"/>
    <col min="2548" max="2548" width="8.28515625" style="3" customWidth="1"/>
    <col min="2549" max="2549" width="7.28515625" style="3" customWidth="1"/>
    <col min="2550" max="2550" width="6.7109375" style="3" customWidth="1"/>
    <col min="2551" max="2551" width="11.140625" style="3" customWidth="1"/>
    <col min="2552" max="2552" width="9.5703125" style="3" customWidth="1"/>
    <col min="2553" max="2554" width="11.140625" style="3" customWidth="1"/>
    <col min="2555" max="2555" width="8.85546875" style="3" customWidth="1"/>
    <col min="2556" max="2796" width="9.140625" style="3"/>
    <col min="2797" max="2797" width="4" style="3" customWidth="1"/>
    <col min="2798" max="2798" width="31.42578125" style="3" customWidth="1"/>
    <col min="2799" max="2799" width="5.7109375" style="3" customWidth="1"/>
    <col min="2800" max="2800" width="8.42578125" style="3" customWidth="1"/>
    <col min="2801" max="2801" width="6.140625" style="3" customWidth="1"/>
    <col min="2802" max="2802" width="6.5703125" style="3" customWidth="1"/>
    <col min="2803" max="2803" width="7.28515625" style="3" customWidth="1"/>
    <col min="2804" max="2804" width="8.28515625" style="3" customWidth="1"/>
    <col min="2805" max="2805" width="7.28515625" style="3" customWidth="1"/>
    <col min="2806" max="2806" width="6.7109375" style="3" customWidth="1"/>
    <col min="2807" max="2807" width="11.140625" style="3" customWidth="1"/>
    <col min="2808" max="2808" width="9.5703125" style="3" customWidth="1"/>
    <col min="2809" max="2810" width="11.140625" style="3" customWidth="1"/>
    <col min="2811" max="2811" width="8.85546875" style="3" customWidth="1"/>
    <col min="2812" max="3052" width="9.140625" style="3"/>
    <col min="3053" max="3053" width="4" style="3" customWidth="1"/>
    <col min="3054" max="3054" width="31.42578125" style="3" customWidth="1"/>
    <col min="3055" max="3055" width="5.7109375" style="3" customWidth="1"/>
    <col min="3056" max="3056" width="8.42578125" style="3" customWidth="1"/>
    <col min="3057" max="3057" width="6.140625" style="3" customWidth="1"/>
    <col min="3058" max="3058" width="6.5703125" style="3" customWidth="1"/>
    <col min="3059" max="3059" width="7.28515625" style="3" customWidth="1"/>
    <col min="3060" max="3060" width="8.28515625" style="3" customWidth="1"/>
    <col min="3061" max="3061" width="7.28515625" style="3" customWidth="1"/>
    <col min="3062" max="3062" width="6.7109375" style="3" customWidth="1"/>
    <col min="3063" max="3063" width="11.140625" style="3" customWidth="1"/>
    <col min="3064" max="3064" width="9.5703125" style="3" customWidth="1"/>
    <col min="3065" max="3066" width="11.140625" style="3" customWidth="1"/>
    <col min="3067" max="3067" width="8.85546875" style="3" customWidth="1"/>
    <col min="3068" max="3308" width="9.140625" style="3"/>
    <col min="3309" max="3309" width="4" style="3" customWidth="1"/>
    <col min="3310" max="3310" width="31.42578125" style="3" customWidth="1"/>
    <col min="3311" max="3311" width="5.7109375" style="3" customWidth="1"/>
    <col min="3312" max="3312" width="8.42578125" style="3" customWidth="1"/>
    <col min="3313" max="3313" width="6.140625" style="3" customWidth="1"/>
    <col min="3314" max="3314" width="6.5703125" style="3" customWidth="1"/>
    <col min="3315" max="3315" width="7.28515625" style="3" customWidth="1"/>
    <col min="3316" max="3316" width="8.28515625" style="3" customWidth="1"/>
    <col min="3317" max="3317" width="7.28515625" style="3" customWidth="1"/>
    <col min="3318" max="3318" width="6.7109375" style="3" customWidth="1"/>
    <col min="3319" max="3319" width="11.140625" style="3" customWidth="1"/>
    <col min="3320" max="3320" width="9.5703125" style="3" customWidth="1"/>
    <col min="3321" max="3322" width="11.140625" style="3" customWidth="1"/>
    <col min="3323" max="3323" width="8.85546875" style="3" customWidth="1"/>
    <col min="3324" max="3564" width="9.140625" style="3"/>
    <col min="3565" max="3565" width="4" style="3" customWidth="1"/>
    <col min="3566" max="3566" width="31.42578125" style="3" customWidth="1"/>
    <col min="3567" max="3567" width="5.7109375" style="3" customWidth="1"/>
    <col min="3568" max="3568" width="8.42578125" style="3" customWidth="1"/>
    <col min="3569" max="3569" width="6.140625" style="3" customWidth="1"/>
    <col min="3570" max="3570" width="6.5703125" style="3" customWidth="1"/>
    <col min="3571" max="3571" width="7.28515625" style="3" customWidth="1"/>
    <col min="3572" max="3572" width="8.28515625" style="3" customWidth="1"/>
    <col min="3573" max="3573" width="7.28515625" style="3" customWidth="1"/>
    <col min="3574" max="3574" width="6.7109375" style="3" customWidth="1"/>
    <col min="3575" max="3575" width="11.140625" style="3" customWidth="1"/>
    <col min="3576" max="3576" width="9.5703125" style="3" customWidth="1"/>
    <col min="3577" max="3578" width="11.140625" style="3" customWidth="1"/>
    <col min="3579" max="3579" width="8.85546875" style="3" customWidth="1"/>
    <col min="3580" max="3820" width="9.140625" style="3"/>
    <col min="3821" max="3821" width="4" style="3" customWidth="1"/>
    <col min="3822" max="3822" width="31.42578125" style="3" customWidth="1"/>
    <col min="3823" max="3823" width="5.7109375" style="3" customWidth="1"/>
    <col min="3824" max="3824" width="8.42578125" style="3" customWidth="1"/>
    <col min="3825" max="3825" width="6.140625" style="3" customWidth="1"/>
    <col min="3826" max="3826" width="6.5703125" style="3" customWidth="1"/>
    <col min="3827" max="3827" width="7.28515625" style="3" customWidth="1"/>
    <col min="3828" max="3828" width="8.28515625" style="3" customWidth="1"/>
    <col min="3829" max="3829" width="7.28515625" style="3" customWidth="1"/>
    <col min="3830" max="3830" width="6.7109375" style="3" customWidth="1"/>
    <col min="3831" max="3831" width="11.140625" style="3" customWidth="1"/>
    <col min="3832" max="3832" width="9.5703125" style="3" customWidth="1"/>
    <col min="3833" max="3834" width="11.140625" style="3" customWidth="1"/>
    <col min="3835" max="3835" width="8.85546875" style="3" customWidth="1"/>
    <col min="3836" max="4076" width="9.140625" style="3"/>
    <col min="4077" max="4077" width="4" style="3" customWidth="1"/>
    <col min="4078" max="4078" width="31.42578125" style="3" customWidth="1"/>
    <col min="4079" max="4079" width="5.7109375" style="3" customWidth="1"/>
    <col min="4080" max="4080" width="8.42578125" style="3" customWidth="1"/>
    <col min="4081" max="4081" width="6.140625" style="3" customWidth="1"/>
    <col min="4082" max="4082" width="6.5703125" style="3" customWidth="1"/>
    <col min="4083" max="4083" width="7.28515625" style="3" customWidth="1"/>
    <col min="4084" max="4084" width="8.28515625" style="3" customWidth="1"/>
    <col min="4085" max="4085" width="7.28515625" style="3" customWidth="1"/>
    <col min="4086" max="4086" width="6.7109375" style="3" customWidth="1"/>
    <col min="4087" max="4087" width="11.140625" style="3" customWidth="1"/>
    <col min="4088" max="4088" width="9.5703125" style="3" customWidth="1"/>
    <col min="4089" max="4090" width="11.140625" style="3" customWidth="1"/>
    <col min="4091" max="4091" width="8.85546875" style="3" customWidth="1"/>
    <col min="4092" max="4332" width="9.140625" style="3"/>
    <col min="4333" max="4333" width="4" style="3" customWidth="1"/>
    <col min="4334" max="4334" width="31.42578125" style="3" customWidth="1"/>
    <col min="4335" max="4335" width="5.7109375" style="3" customWidth="1"/>
    <col min="4336" max="4336" width="8.42578125" style="3" customWidth="1"/>
    <col min="4337" max="4337" width="6.140625" style="3" customWidth="1"/>
    <col min="4338" max="4338" width="6.5703125" style="3" customWidth="1"/>
    <col min="4339" max="4339" width="7.28515625" style="3" customWidth="1"/>
    <col min="4340" max="4340" width="8.28515625" style="3" customWidth="1"/>
    <col min="4341" max="4341" width="7.28515625" style="3" customWidth="1"/>
    <col min="4342" max="4342" width="6.7109375" style="3" customWidth="1"/>
    <col min="4343" max="4343" width="11.140625" style="3" customWidth="1"/>
    <col min="4344" max="4344" width="9.5703125" style="3" customWidth="1"/>
    <col min="4345" max="4346" width="11.140625" style="3" customWidth="1"/>
    <col min="4347" max="4347" width="8.85546875" style="3" customWidth="1"/>
    <col min="4348" max="4588" width="9.140625" style="3"/>
    <col min="4589" max="4589" width="4" style="3" customWidth="1"/>
    <col min="4590" max="4590" width="31.42578125" style="3" customWidth="1"/>
    <col min="4591" max="4591" width="5.7109375" style="3" customWidth="1"/>
    <col min="4592" max="4592" width="8.42578125" style="3" customWidth="1"/>
    <col min="4593" max="4593" width="6.140625" style="3" customWidth="1"/>
    <col min="4594" max="4594" width="6.5703125" style="3" customWidth="1"/>
    <col min="4595" max="4595" width="7.28515625" style="3" customWidth="1"/>
    <col min="4596" max="4596" width="8.28515625" style="3" customWidth="1"/>
    <col min="4597" max="4597" width="7.28515625" style="3" customWidth="1"/>
    <col min="4598" max="4598" width="6.7109375" style="3" customWidth="1"/>
    <col min="4599" max="4599" width="11.140625" style="3" customWidth="1"/>
    <col min="4600" max="4600" width="9.5703125" style="3" customWidth="1"/>
    <col min="4601" max="4602" width="11.140625" style="3" customWidth="1"/>
    <col min="4603" max="4603" width="8.85546875" style="3" customWidth="1"/>
    <col min="4604" max="4844" width="9.140625" style="3"/>
    <col min="4845" max="4845" width="4" style="3" customWidth="1"/>
    <col min="4846" max="4846" width="31.42578125" style="3" customWidth="1"/>
    <col min="4847" max="4847" width="5.7109375" style="3" customWidth="1"/>
    <col min="4848" max="4848" width="8.42578125" style="3" customWidth="1"/>
    <col min="4849" max="4849" width="6.140625" style="3" customWidth="1"/>
    <col min="4850" max="4850" width="6.5703125" style="3" customWidth="1"/>
    <col min="4851" max="4851" width="7.28515625" style="3" customWidth="1"/>
    <col min="4852" max="4852" width="8.28515625" style="3" customWidth="1"/>
    <col min="4853" max="4853" width="7.28515625" style="3" customWidth="1"/>
    <col min="4854" max="4854" width="6.7109375" style="3" customWidth="1"/>
    <col min="4855" max="4855" width="11.140625" style="3" customWidth="1"/>
    <col min="4856" max="4856" width="9.5703125" style="3" customWidth="1"/>
    <col min="4857" max="4858" width="11.140625" style="3" customWidth="1"/>
    <col min="4859" max="4859" width="8.85546875" style="3" customWidth="1"/>
    <col min="4860" max="5100" width="9.140625" style="3"/>
    <col min="5101" max="5101" width="4" style="3" customWidth="1"/>
    <col min="5102" max="5102" width="31.42578125" style="3" customWidth="1"/>
    <col min="5103" max="5103" width="5.7109375" style="3" customWidth="1"/>
    <col min="5104" max="5104" width="8.42578125" style="3" customWidth="1"/>
    <col min="5105" max="5105" width="6.140625" style="3" customWidth="1"/>
    <col min="5106" max="5106" width="6.5703125" style="3" customWidth="1"/>
    <col min="5107" max="5107" width="7.28515625" style="3" customWidth="1"/>
    <col min="5108" max="5108" width="8.28515625" style="3" customWidth="1"/>
    <col min="5109" max="5109" width="7.28515625" style="3" customWidth="1"/>
    <col min="5110" max="5110" width="6.7109375" style="3" customWidth="1"/>
    <col min="5111" max="5111" width="11.140625" style="3" customWidth="1"/>
    <col min="5112" max="5112" width="9.5703125" style="3" customWidth="1"/>
    <col min="5113" max="5114" width="11.140625" style="3" customWidth="1"/>
    <col min="5115" max="5115" width="8.85546875" style="3" customWidth="1"/>
    <col min="5116" max="5356" width="9.140625" style="3"/>
    <col min="5357" max="5357" width="4" style="3" customWidth="1"/>
    <col min="5358" max="5358" width="31.42578125" style="3" customWidth="1"/>
    <col min="5359" max="5359" width="5.7109375" style="3" customWidth="1"/>
    <col min="5360" max="5360" width="8.42578125" style="3" customWidth="1"/>
    <col min="5361" max="5361" width="6.140625" style="3" customWidth="1"/>
    <col min="5362" max="5362" width="6.5703125" style="3" customWidth="1"/>
    <col min="5363" max="5363" width="7.28515625" style="3" customWidth="1"/>
    <col min="5364" max="5364" width="8.28515625" style="3" customWidth="1"/>
    <col min="5365" max="5365" width="7.28515625" style="3" customWidth="1"/>
    <col min="5366" max="5366" width="6.7109375" style="3" customWidth="1"/>
    <col min="5367" max="5367" width="11.140625" style="3" customWidth="1"/>
    <col min="5368" max="5368" width="9.5703125" style="3" customWidth="1"/>
    <col min="5369" max="5370" width="11.140625" style="3" customWidth="1"/>
    <col min="5371" max="5371" width="8.85546875" style="3" customWidth="1"/>
    <col min="5372" max="5612" width="9.140625" style="3"/>
    <col min="5613" max="5613" width="4" style="3" customWidth="1"/>
    <col min="5614" max="5614" width="31.42578125" style="3" customWidth="1"/>
    <col min="5615" max="5615" width="5.7109375" style="3" customWidth="1"/>
    <col min="5616" max="5616" width="8.42578125" style="3" customWidth="1"/>
    <col min="5617" max="5617" width="6.140625" style="3" customWidth="1"/>
    <col min="5618" max="5618" width="6.5703125" style="3" customWidth="1"/>
    <col min="5619" max="5619" width="7.28515625" style="3" customWidth="1"/>
    <col min="5620" max="5620" width="8.28515625" style="3" customWidth="1"/>
    <col min="5621" max="5621" width="7.28515625" style="3" customWidth="1"/>
    <col min="5622" max="5622" width="6.7109375" style="3" customWidth="1"/>
    <col min="5623" max="5623" width="11.140625" style="3" customWidth="1"/>
    <col min="5624" max="5624" width="9.5703125" style="3" customWidth="1"/>
    <col min="5625" max="5626" width="11.140625" style="3" customWidth="1"/>
    <col min="5627" max="5627" width="8.85546875" style="3" customWidth="1"/>
    <col min="5628" max="5868" width="9.140625" style="3"/>
    <col min="5869" max="5869" width="4" style="3" customWidth="1"/>
    <col min="5870" max="5870" width="31.42578125" style="3" customWidth="1"/>
    <col min="5871" max="5871" width="5.7109375" style="3" customWidth="1"/>
    <col min="5872" max="5872" width="8.42578125" style="3" customWidth="1"/>
    <col min="5873" max="5873" width="6.140625" style="3" customWidth="1"/>
    <col min="5874" max="5874" width="6.5703125" style="3" customWidth="1"/>
    <col min="5875" max="5875" width="7.28515625" style="3" customWidth="1"/>
    <col min="5876" max="5876" width="8.28515625" style="3" customWidth="1"/>
    <col min="5877" max="5877" width="7.28515625" style="3" customWidth="1"/>
    <col min="5878" max="5878" width="6.7109375" style="3" customWidth="1"/>
    <col min="5879" max="5879" width="11.140625" style="3" customWidth="1"/>
    <col min="5880" max="5880" width="9.5703125" style="3" customWidth="1"/>
    <col min="5881" max="5882" width="11.140625" style="3" customWidth="1"/>
    <col min="5883" max="5883" width="8.85546875" style="3" customWidth="1"/>
    <col min="5884" max="6124" width="9.140625" style="3"/>
    <col min="6125" max="6125" width="4" style="3" customWidth="1"/>
    <col min="6126" max="6126" width="31.42578125" style="3" customWidth="1"/>
    <col min="6127" max="6127" width="5.7109375" style="3" customWidth="1"/>
    <col min="6128" max="6128" width="8.42578125" style="3" customWidth="1"/>
    <col min="6129" max="6129" width="6.140625" style="3" customWidth="1"/>
    <col min="6130" max="6130" width="6.5703125" style="3" customWidth="1"/>
    <col min="6131" max="6131" width="7.28515625" style="3" customWidth="1"/>
    <col min="6132" max="6132" width="8.28515625" style="3" customWidth="1"/>
    <col min="6133" max="6133" width="7.28515625" style="3" customWidth="1"/>
    <col min="6134" max="6134" width="6.7109375" style="3" customWidth="1"/>
    <col min="6135" max="6135" width="11.140625" style="3" customWidth="1"/>
    <col min="6136" max="6136" width="9.5703125" style="3" customWidth="1"/>
    <col min="6137" max="6138" width="11.140625" style="3" customWidth="1"/>
    <col min="6139" max="6139" width="8.85546875" style="3" customWidth="1"/>
    <col min="6140" max="6380" width="9.140625" style="3"/>
    <col min="6381" max="6381" width="4" style="3" customWidth="1"/>
    <col min="6382" max="6382" width="31.42578125" style="3" customWidth="1"/>
    <col min="6383" max="6383" width="5.7109375" style="3" customWidth="1"/>
    <col min="6384" max="6384" width="8.42578125" style="3" customWidth="1"/>
    <col min="6385" max="6385" width="6.140625" style="3" customWidth="1"/>
    <col min="6386" max="6386" width="6.5703125" style="3" customWidth="1"/>
    <col min="6387" max="6387" width="7.28515625" style="3" customWidth="1"/>
    <col min="6388" max="6388" width="8.28515625" style="3" customWidth="1"/>
    <col min="6389" max="6389" width="7.28515625" style="3" customWidth="1"/>
    <col min="6390" max="6390" width="6.7109375" style="3" customWidth="1"/>
    <col min="6391" max="6391" width="11.140625" style="3" customWidth="1"/>
    <col min="6392" max="6392" width="9.5703125" style="3" customWidth="1"/>
    <col min="6393" max="6394" width="11.140625" style="3" customWidth="1"/>
    <col min="6395" max="6395" width="8.85546875" style="3" customWidth="1"/>
    <col min="6396" max="6636" width="9.140625" style="3"/>
    <col min="6637" max="6637" width="4" style="3" customWidth="1"/>
    <col min="6638" max="6638" width="31.42578125" style="3" customWidth="1"/>
    <col min="6639" max="6639" width="5.7109375" style="3" customWidth="1"/>
    <col min="6640" max="6640" width="8.42578125" style="3" customWidth="1"/>
    <col min="6641" max="6641" width="6.140625" style="3" customWidth="1"/>
    <col min="6642" max="6642" width="6.5703125" style="3" customWidth="1"/>
    <col min="6643" max="6643" width="7.28515625" style="3" customWidth="1"/>
    <col min="6644" max="6644" width="8.28515625" style="3" customWidth="1"/>
    <col min="6645" max="6645" width="7.28515625" style="3" customWidth="1"/>
    <col min="6646" max="6646" width="6.7109375" style="3" customWidth="1"/>
    <col min="6647" max="6647" width="11.140625" style="3" customWidth="1"/>
    <col min="6648" max="6648" width="9.5703125" style="3" customWidth="1"/>
    <col min="6649" max="6650" width="11.140625" style="3" customWidth="1"/>
    <col min="6651" max="6651" width="8.85546875" style="3" customWidth="1"/>
    <col min="6652" max="6892" width="9.140625" style="3"/>
    <col min="6893" max="6893" width="4" style="3" customWidth="1"/>
    <col min="6894" max="6894" width="31.42578125" style="3" customWidth="1"/>
    <col min="6895" max="6895" width="5.7109375" style="3" customWidth="1"/>
    <col min="6896" max="6896" width="8.42578125" style="3" customWidth="1"/>
    <col min="6897" max="6897" width="6.140625" style="3" customWidth="1"/>
    <col min="6898" max="6898" width="6.5703125" style="3" customWidth="1"/>
    <col min="6899" max="6899" width="7.28515625" style="3" customWidth="1"/>
    <col min="6900" max="6900" width="8.28515625" style="3" customWidth="1"/>
    <col min="6901" max="6901" width="7.28515625" style="3" customWidth="1"/>
    <col min="6902" max="6902" width="6.7109375" style="3" customWidth="1"/>
    <col min="6903" max="6903" width="11.140625" style="3" customWidth="1"/>
    <col min="6904" max="6904" width="9.5703125" style="3" customWidth="1"/>
    <col min="6905" max="6906" width="11.140625" style="3" customWidth="1"/>
    <col min="6907" max="6907" width="8.85546875" style="3" customWidth="1"/>
    <col min="6908" max="7148" width="9.140625" style="3"/>
    <col min="7149" max="7149" width="4" style="3" customWidth="1"/>
    <col min="7150" max="7150" width="31.42578125" style="3" customWidth="1"/>
    <col min="7151" max="7151" width="5.7109375" style="3" customWidth="1"/>
    <col min="7152" max="7152" width="8.42578125" style="3" customWidth="1"/>
    <col min="7153" max="7153" width="6.140625" style="3" customWidth="1"/>
    <col min="7154" max="7154" width="6.5703125" style="3" customWidth="1"/>
    <col min="7155" max="7155" width="7.28515625" style="3" customWidth="1"/>
    <col min="7156" max="7156" width="8.28515625" style="3" customWidth="1"/>
    <col min="7157" max="7157" width="7.28515625" style="3" customWidth="1"/>
    <col min="7158" max="7158" width="6.7109375" style="3" customWidth="1"/>
    <col min="7159" max="7159" width="11.140625" style="3" customWidth="1"/>
    <col min="7160" max="7160" width="9.5703125" style="3" customWidth="1"/>
    <col min="7161" max="7162" width="11.140625" style="3" customWidth="1"/>
    <col min="7163" max="7163" width="8.85546875" style="3" customWidth="1"/>
    <col min="7164" max="7404" width="9.140625" style="3"/>
    <col min="7405" max="7405" width="4" style="3" customWidth="1"/>
    <col min="7406" max="7406" width="31.42578125" style="3" customWidth="1"/>
    <col min="7407" max="7407" width="5.7109375" style="3" customWidth="1"/>
    <col min="7408" max="7408" width="8.42578125" style="3" customWidth="1"/>
    <col min="7409" max="7409" width="6.140625" style="3" customWidth="1"/>
    <col min="7410" max="7410" width="6.5703125" style="3" customWidth="1"/>
    <col min="7411" max="7411" width="7.28515625" style="3" customWidth="1"/>
    <col min="7412" max="7412" width="8.28515625" style="3" customWidth="1"/>
    <col min="7413" max="7413" width="7.28515625" style="3" customWidth="1"/>
    <col min="7414" max="7414" width="6.7109375" style="3" customWidth="1"/>
    <col min="7415" max="7415" width="11.140625" style="3" customWidth="1"/>
    <col min="7416" max="7416" width="9.5703125" style="3" customWidth="1"/>
    <col min="7417" max="7418" width="11.140625" style="3" customWidth="1"/>
    <col min="7419" max="7419" width="8.85546875" style="3" customWidth="1"/>
    <col min="7420" max="7660" width="9.140625" style="3"/>
    <col min="7661" max="7661" width="4" style="3" customWidth="1"/>
    <col min="7662" max="7662" width="31.42578125" style="3" customWidth="1"/>
    <col min="7663" max="7663" width="5.7109375" style="3" customWidth="1"/>
    <col min="7664" max="7664" width="8.42578125" style="3" customWidth="1"/>
    <col min="7665" max="7665" width="6.140625" style="3" customWidth="1"/>
    <col min="7666" max="7666" width="6.5703125" style="3" customWidth="1"/>
    <col min="7667" max="7667" width="7.28515625" style="3" customWidth="1"/>
    <col min="7668" max="7668" width="8.28515625" style="3" customWidth="1"/>
    <col min="7669" max="7669" width="7.28515625" style="3" customWidth="1"/>
    <col min="7670" max="7670" width="6.7109375" style="3" customWidth="1"/>
    <col min="7671" max="7671" width="11.140625" style="3" customWidth="1"/>
    <col min="7672" max="7672" width="9.5703125" style="3" customWidth="1"/>
    <col min="7673" max="7674" width="11.140625" style="3" customWidth="1"/>
    <col min="7675" max="7675" width="8.85546875" style="3" customWidth="1"/>
    <col min="7676" max="7916" width="9.140625" style="3"/>
    <col min="7917" max="7917" width="4" style="3" customWidth="1"/>
    <col min="7918" max="7918" width="31.42578125" style="3" customWidth="1"/>
    <col min="7919" max="7919" width="5.7109375" style="3" customWidth="1"/>
    <col min="7920" max="7920" width="8.42578125" style="3" customWidth="1"/>
    <col min="7921" max="7921" width="6.140625" style="3" customWidth="1"/>
    <col min="7922" max="7922" width="6.5703125" style="3" customWidth="1"/>
    <col min="7923" max="7923" width="7.28515625" style="3" customWidth="1"/>
    <col min="7924" max="7924" width="8.28515625" style="3" customWidth="1"/>
    <col min="7925" max="7925" width="7.28515625" style="3" customWidth="1"/>
    <col min="7926" max="7926" width="6.7109375" style="3" customWidth="1"/>
    <col min="7927" max="7927" width="11.140625" style="3" customWidth="1"/>
    <col min="7928" max="7928" width="9.5703125" style="3" customWidth="1"/>
    <col min="7929" max="7930" width="11.140625" style="3" customWidth="1"/>
    <col min="7931" max="7931" width="8.85546875" style="3" customWidth="1"/>
    <col min="7932" max="8172" width="9.140625" style="3"/>
    <col min="8173" max="8173" width="4" style="3" customWidth="1"/>
    <col min="8174" max="8174" width="31.42578125" style="3" customWidth="1"/>
    <col min="8175" max="8175" width="5.7109375" style="3" customWidth="1"/>
    <col min="8176" max="8176" width="8.42578125" style="3" customWidth="1"/>
    <col min="8177" max="8177" width="6.140625" style="3" customWidth="1"/>
    <col min="8178" max="8178" width="6.5703125" style="3" customWidth="1"/>
    <col min="8179" max="8179" width="7.28515625" style="3" customWidth="1"/>
    <col min="8180" max="8180" width="8.28515625" style="3" customWidth="1"/>
    <col min="8181" max="8181" width="7.28515625" style="3" customWidth="1"/>
    <col min="8182" max="8182" width="6.7109375" style="3" customWidth="1"/>
    <col min="8183" max="8183" width="11.140625" style="3" customWidth="1"/>
    <col min="8184" max="8184" width="9.5703125" style="3" customWidth="1"/>
    <col min="8185" max="8186" width="11.140625" style="3" customWidth="1"/>
    <col min="8187" max="8187" width="8.85546875" style="3" customWidth="1"/>
    <col min="8188" max="8428" width="9.140625" style="3"/>
    <col min="8429" max="8429" width="4" style="3" customWidth="1"/>
    <col min="8430" max="8430" width="31.42578125" style="3" customWidth="1"/>
    <col min="8431" max="8431" width="5.7109375" style="3" customWidth="1"/>
    <col min="8432" max="8432" width="8.42578125" style="3" customWidth="1"/>
    <col min="8433" max="8433" width="6.140625" style="3" customWidth="1"/>
    <col min="8434" max="8434" width="6.5703125" style="3" customWidth="1"/>
    <col min="8435" max="8435" width="7.28515625" style="3" customWidth="1"/>
    <col min="8436" max="8436" width="8.28515625" style="3" customWidth="1"/>
    <col min="8437" max="8437" width="7.28515625" style="3" customWidth="1"/>
    <col min="8438" max="8438" width="6.7109375" style="3" customWidth="1"/>
    <col min="8439" max="8439" width="11.140625" style="3" customWidth="1"/>
    <col min="8440" max="8440" width="9.5703125" style="3" customWidth="1"/>
    <col min="8441" max="8442" width="11.140625" style="3" customWidth="1"/>
    <col min="8443" max="8443" width="8.85546875" style="3" customWidth="1"/>
    <col min="8444" max="8684" width="9.140625" style="3"/>
    <col min="8685" max="8685" width="4" style="3" customWidth="1"/>
    <col min="8686" max="8686" width="31.42578125" style="3" customWidth="1"/>
    <col min="8687" max="8687" width="5.7109375" style="3" customWidth="1"/>
    <col min="8688" max="8688" width="8.42578125" style="3" customWidth="1"/>
    <col min="8689" max="8689" width="6.140625" style="3" customWidth="1"/>
    <col min="8690" max="8690" width="6.5703125" style="3" customWidth="1"/>
    <col min="8691" max="8691" width="7.28515625" style="3" customWidth="1"/>
    <col min="8692" max="8692" width="8.28515625" style="3" customWidth="1"/>
    <col min="8693" max="8693" width="7.28515625" style="3" customWidth="1"/>
    <col min="8694" max="8694" width="6.7109375" style="3" customWidth="1"/>
    <col min="8695" max="8695" width="11.140625" style="3" customWidth="1"/>
    <col min="8696" max="8696" width="9.5703125" style="3" customWidth="1"/>
    <col min="8697" max="8698" width="11.140625" style="3" customWidth="1"/>
    <col min="8699" max="8699" width="8.85546875" style="3" customWidth="1"/>
    <col min="8700" max="8940" width="9.140625" style="3"/>
    <col min="8941" max="8941" width="4" style="3" customWidth="1"/>
    <col min="8942" max="8942" width="31.42578125" style="3" customWidth="1"/>
    <col min="8943" max="8943" width="5.7109375" style="3" customWidth="1"/>
    <col min="8944" max="8944" width="8.42578125" style="3" customWidth="1"/>
    <col min="8945" max="8945" width="6.140625" style="3" customWidth="1"/>
    <col min="8946" max="8946" width="6.5703125" style="3" customWidth="1"/>
    <col min="8947" max="8947" width="7.28515625" style="3" customWidth="1"/>
    <col min="8948" max="8948" width="8.28515625" style="3" customWidth="1"/>
    <col min="8949" max="8949" width="7.28515625" style="3" customWidth="1"/>
    <col min="8950" max="8950" width="6.7109375" style="3" customWidth="1"/>
    <col min="8951" max="8951" width="11.140625" style="3" customWidth="1"/>
    <col min="8952" max="8952" width="9.5703125" style="3" customWidth="1"/>
    <col min="8953" max="8954" width="11.140625" style="3" customWidth="1"/>
    <col min="8955" max="8955" width="8.85546875" style="3" customWidth="1"/>
    <col min="8956" max="9196" width="9.140625" style="3"/>
    <col min="9197" max="9197" width="4" style="3" customWidth="1"/>
    <col min="9198" max="9198" width="31.42578125" style="3" customWidth="1"/>
    <col min="9199" max="9199" width="5.7109375" style="3" customWidth="1"/>
    <col min="9200" max="9200" width="8.42578125" style="3" customWidth="1"/>
    <col min="9201" max="9201" width="6.140625" style="3" customWidth="1"/>
    <col min="9202" max="9202" width="6.5703125" style="3" customWidth="1"/>
    <col min="9203" max="9203" width="7.28515625" style="3" customWidth="1"/>
    <col min="9204" max="9204" width="8.28515625" style="3" customWidth="1"/>
    <col min="9205" max="9205" width="7.28515625" style="3" customWidth="1"/>
    <col min="9206" max="9206" width="6.7109375" style="3" customWidth="1"/>
    <col min="9207" max="9207" width="11.140625" style="3" customWidth="1"/>
    <col min="9208" max="9208" width="9.5703125" style="3" customWidth="1"/>
    <col min="9209" max="9210" width="11.140625" style="3" customWidth="1"/>
    <col min="9211" max="9211" width="8.85546875" style="3" customWidth="1"/>
    <col min="9212" max="9452" width="9.140625" style="3"/>
    <col min="9453" max="9453" width="4" style="3" customWidth="1"/>
    <col min="9454" max="9454" width="31.42578125" style="3" customWidth="1"/>
    <col min="9455" max="9455" width="5.7109375" style="3" customWidth="1"/>
    <col min="9456" max="9456" width="8.42578125" style="3" customWidth="1"/>
    <col min="9457" max="9457" width="6.140625" style="3" customWidth="1"/>
    <col min="9458" max="9458" width="6.5703125" style="3" customWidth="1"/>
    <col min="9459" max="9459" width="7.28515625" style="3" customWidth="1"/>
    <col min="9460" max="9460" width="8.28515625" style="3" customWidth="1"/>
    <col min="9461" max="9461" width="7.28515625" style="3" customWidth="1"/>
    <col min="9462" max="9462" width="6.7109375" style="3" customWidth="1"/>
    <col min="9463" max="9463" width="11.140625" style="3" customWidth="1"/>
    <col min="9464" max="9464" width="9.5703125" style="3" customWidth="1"/>
    <col min="9465" max="9466" width="11.140625" style="3" customWidth="1"/>
    <col min="9467" max="9467" width="8.85546875" style="3" customWidth="1"/>
    <col min="9468" max="9708" width="9.140625" style="3"/>
    <col min="9709" max="9709" width="4" style="3" customWidth="1"/>
    <col min="9710" max="9710" width="31.42578125" style="3" customWidth="1"/>
    <col min="9711" max="9711" width="5.7109375" style="3" customWidth="1"/>
    <col min="9712" max="9712" width="8.42578125" style="3" customWidth="1"/>
    <col min="9713" max="9713" width="6.140625" style="3" customWidth="1"/>
    <col min="9714" max="9714" width="6.5703125" style="3" customWidth="1"/>
    <col min="9715" max="9715" width="7.28515625" style="3" customWidth="1"/>
    <col min="9716" max="9716" width="8.28515625" style="3" customWidth="1"/>
    <col min="9717" max="9717" width="7.28515625" style="3" customWidth="1"/>
    <col min="9718" max="9718" width="6.7109375" style="3" customWidth="1"/>
    <col min="9719" max="9719" width="11.140625" style="3" customWidth="1"/>
    <col min="9720" max="9720" width="9.5703125" style="3" customWidth="1"/>
    <col min="9721" max="9722" width="11.140625" style="3" customWidth="1"/>
    <col min="9723" max="9723" width="8.85546875" style="3" customWidth="1"/>
    <col min="9724" max="9964" width="9.140625" style="3"/>
    <col min="9965" max="9965" width="4" style="3" customWidth="1"/>
    <col min="9966" max="9966" width="31.42578125" style="3" customWidth="1"/>
    <col min="9967" max="9967" width="5.7109375" style="3" customWidth="1"/>
    <col min="9968" max="9968" width="8.42578125" style="3" customWidth="1"/>
    <col min="9969" max="9969" width="6.140625" style="3" customWidth="1"/>
    <col min="9970" max="9970" width="6.5703125" style="3" customWidth="1"/>
    <col min="9971" max="9971" width="7.28515625" style="3" customWidth="1"/>
    <col min="9972" max="9972" width="8.28515625" style="3" customWidth="1"/>
    <col min="9973" max="9973" width="7.28515625" style="3" customWidth="1"/>
    <col min="9974" max="9974" width="6.7109375" style="3" customWidth="1"/>
    <col min="9975" max="9975" width="11.140625" style="3" customWidth="1"/>
    <col min="9976" max="9976" width="9.5703125" style="3" customWidth="1"/>
    <col min="9977" max="9978" width="11.140625" style="3" customWidth="1"/>
    <col min="9979" max="9979" width="8.85546875" style="3" customWidth="1"/>
    <col min="9980" max="10220" width="9.140625" style="3"/>
    <col min="10221" max="10221" width="4" style="3" customWidth="1"/>
    <col min="10222" max="10222" width="31.42578125" style="3" customWidth="1"/>
    <col min="10223" max="10223" width="5.7109375" style="3" customWidth="1"/>
    <col min="10224" max="10224" width="8.42578125" style="3" customWidth="1"/>
    <col min="10225" max="10225" width="6.140625" style="3" customWidth="1"/>
    <col min="10226" max="10226" width="6.5703125" style="3" customWidth="1"/>
    <col min="10227" max="10227" width="7.28515625" style="3" customWidth="1"/>
    <col min="10228" max="10228" width="8.28515625" style="3" customWidth="1"/>
    <col min="10229" max="10229" width="7.28515625" style="3" customWidth="1"/>
    <col min="10230" max="10230" width="6.7109375" style="3" customWidth="1"/>
    <col min="10231" max="10231" width="11.140625" style="3" customWidth="1"/>
    <col min="10232" max="10232" width="9.5703125" style="3" customWidth="1"/>
    <col min="10233" max="10234" width="11.140625" style="3" customWidth="1"/>
    <col min="10235" max="10235" width="8.85546875" style="3" customWidth="1"/>
    <col min="10236" max="10476" width="9.140625" style="3"/>
    <col min="10477" max="10477" width="4" style="3" customWidth="1"/>
    <col min="10478" max="10478" width="31.42578125" style="3" customWidth="1"/>
    <col min="10479" max="10479" width="5.7109375" style="3" customWidth="1"/>
    <col min="10480" max="10480" width="8.42578125" style="3" customWidth="1"/>
    <col min="10481" max="10481" width="6.140625" style="3" customWidth="1"/>
    <col min="10482" max="10482" width="6.5703125" style="3" customWidth="1"/>
    <col min="10483" max="10483" width="7.28515625" style="3" customWidth="1"/>
    <col min="10484" max="10484" width="8.28515625" style="3" customWidth="1"/>
    <col min="10485" max="10485" width="7.28515625" style="3" customWidth="1"/>
    <col min="10486" max="10486" width="6.7109375" style="3" customWidth="1"/>
    <col min="10487" max="10487" width="11.140625" style="3" customWidth="1"/>
    <col min="10488" max="10488" width="9.5703125" style="3" customWidth="1"/>
    <col min="10489" max="10490" width="11.140625" style="3" customWidth="1"/>
    <col min="10491" max="10491" width="8.85546875" style="3" customWidth="1"/>
    <col min="10492" max="10732" width="9.140625" style="3"/>
    <col min="10733" max="10733" width="4" style="3" customWidth="1"/>
    <col min="10734" max="10734" width="31.42578125" style="3" customWidth="1"/>
    <col min="10735" max="10735" width="5.7109375" style="3" customWidth="1"/>
    <col min="10736" max="10736" width="8.42578125" style="3" customWidth="1"/>
    <col min="10737" max="10737" width="6.140625" style="3" customWidth="1"/>
    <col min="10738" max="10738" width="6.5703125" style="3" customWidth="1"/>
    <col min="10739" max="10739" width="7.28515625" style="3" customWidth="1"/>
    <col min="10740" max="10740" width="8.28515625" style="3" customWidth="1"/>
    <col min="10741" max="10741" width="7.28515625" style="3" customWidth="1"/>
    <col min="10742" max="10742" width="6.7109375" style="3" customWidth="1"/>
    <col min="10743" max="10743" width="11.140625" style="3" customWidth="1"/>
    <col min="10744" max="10744" width="9.5703125" style="3" customWidth="1"/>
    <col min="10745" max="10746" width="11.140625" style="3" customWidth="1"/>
    <col min="10747" max="10747" width="8.85546875" style="3" customWidth="1"/>
    <col min="10748" max="10988" width="9.140625" style="3"/>
    <col min="10989" max="10989" width="4" style="3" customWidth="1"/>
    <col min="10990" max="10990" width="31.42578125" style="3" customWidth="1"/>
    <col min="10991" max="10991" width="5.7109375" style="3" customWidth="1"/>
    <col min="10992" max="10992" width="8.42578125" style="3" customWidth="1"/>
    <col min="10993" max="10993" width="6.140625" style="3" customWidth="1"/>
    <col min="10994" max="10994" width="6.5703125" style="3" customWidth="1"/>
    <col min="10995" max="10995" width="7.28515625" style="3" customWidth="1"/>
    <col min="10996" max="10996" width="8.28515625" style="3" customWidth="1"/>
    <col min="10997" max="10997" width="7.28515625" style="3" customWidth="1"/>
    <col min="10998" max="10998" width="6.7109375" style="3" customWidth="1"/>
    <col min="10999" max="10999" width="11.140625" style="3" customWidth="1"/>
    <col min="11000" max="11000" width="9.5703125" style="3" customWidth="1"/>
    <col min="11001" max="11002" width="11.140625" style="3" customWidth="1"/>
    <col min="11003" max="11003" width="8.85546875" style="3" customWidth="1"/>
    <col min="11004" max="11244" width="9.140625" style="3"/>
    <col min="11245" max="11245" width="4" style="3" customWidth="1"/>
    <col min="11246" max="11246" width="31.42578125" style="3" customWidth="1"/>
    <col min="11247" max="11247" width="5.7109375" style="3" customWidth="1"/>
    <col min="11248" max="11248" width="8.42578125" style="3" customWidth="1"/>
    <col min="11249" max="11249" width="6.140625" style="3" customWidth="1"/>
    <col min="11250" max="11250" width="6.5703125" style="3" customWidth="1"/>
    <col min="11251" max="11251" width="7.28515625" style="3" customWidth="1"/>
    <col min="11252" max="11252" width="8.28515625" style="3" customWidth="1"/>
    <col min="11253" max="11253" width="7.28515625" style="3" customWidth="1"/>
    <col min="11254" max="11254" width="6.7109375" style="3" customWidth="1"/>
    <col min="11255" max="11255" width="11.140625" style="3" customWidth="1"/>
    <col min="11256" max="11256" width="9.5703125" style="3" customWidth="1"/>
    <col min="11257" max="11258" width="11.140625" style="3" customWidth="1"/>
    <col min="11259" max="11259" width="8.85546875" style="3" customWidth="1"/>
    <col min="11260" max="11500" width="9.140625" style="3"/>
    <col min="11501" max="11501" width="4" style="3" customWidth="1"/>
    <col min="11502" max="11502" width="31.42578125" style="3" customWidth="1"/>
    <col min="11503" max="11503" width="5.7109375" style="3" customWidth="1"/>
    <col min="11504" max="11504" width="8.42578125" style="3" customWidth="1"/>
    <col min="11505" max="11505" width="6.140625" style="3" customWidth="1"/>
    <col min="11506" max="11506" width="6.5703125" style="3" customWidth="1"/>
    <col min="11507" max="11507" width="7.28515625" style="3" customWidth="1"/>
    <col min="11508" max="11508" width="8.28515625" style="3" customWidth="1"/>
    <col min="11509" max="11509" width="7.28515625" style="3" customWidth="1"/>
    <col min="11510" max="11510" width="6.7109375" style="3" customWidth="1"/>
    <col min="11511" max="11511" width="11.140625" style="3" customWidth="1"/>
    <col min="11512" max="11512" width="9.5703125" style="3" customWidth="1"/>
    <col min="11513" max="11514" width="11.140625" style="3" customWidth="1"/>
    <col min="11515" max="11515" width="8.85546875" style="3" customWidth="1"/>
    <col min="11516" max="11756" width="9.140625" style="3"/>
    <col min="11757" max="11757" width="4" style="3" customWidth="1"/>
    <col min="11758" max="11758" width="31.42578125" style="3" customWidth="1"/>
    <col min="11759" max="11759" width="5.7109375" style="3" customWidth="1"/>
    <col min="11760" max="11760" width="8.42578125" style="3" customWidth="1"/>
    <col min="11761" max="11761" width="6.140625" style="3" customWidth="1"/>
    <col min="11762" max="11762" width="6.5703125" style="3" customWidth="1"/>
    <col min="11763" max="11763" width="7.28515625" style="3" customWidth="1"/>
    <col min="11764" max="11764" width="8.28515625" style="3" customWidth="1"/>
    <col min="11765" max="11765" width="7.28515625" style="3" customWidth="1"/>
    <col min="11766" max="11766" width="6.7109375" style="3" customWidth="1"/>
    <col min="11767" max="11767" width="11.140625" style="3" customWidth="1"/>
    <col min="11768" max="11768" width="9.5703125" style="3" customWidth="1"/>
    <col min="11769" max="11770" width="11.140625" style="3" customWidth="1"/>
    <col min="11771" max="11771" width="8.85546875" style="3" customWidth="1"/>
    <col min="11772" max="12012" width="9.140625" style="3"/>
    <col min="12013" max="12013" width="4" style="3" customWidth="1"/>
    <col min="12014" max="12014" width="31.42578125" style="3" customWidth="1"/>
    <col min="12015" max="12015" width="5.7109375" style="3" customWidth="1"/>
    <col min="12016" max="12016" width="8.42578125" style="3" customWidth="1"/>
    <col min="12017" max="12017" width="6.140625" style="3" customWidth="1"/>
    <col min="12018" max="12018" width="6.5703125" style="3" customWidth="1"/>
    <col min="12019" max="12019" width="7.28515625" style="3" customWidth="1"/>
    <col min="12020" max="12020" width="8.28515625" style="3" customWidth="1"/>
    <col min="12021" max="12021" width="7.28515625" style="3" customWidth="1"/>
    <col min="12022" max="12022" width="6.7109375" style="3" customWidth="1"/>
    <col min="12023" max="12023" width="11.140625" style="3" customWidth="1"/>
    <col min="12024" max="12024" width="9.5703125" style="3" customWidth="1"/>
    <col min="12025" max="12026" width="11.140625" style="3" customWidth="1"/>
    <col min="12027" max="12027" width="8.85546875" style="3" customWidth="1"/>
    <col min="12028" max="12268" width="9.140625" style="3"/>
    <col min="12269" max="12269" width="4" style="3" customWidth="1"/>
    <col min="12270" max="12270" width="31.42578125" style="3" customWidth="1"/>
    <col min="12271" max="12271" width="5.7109375" style="3" customWidth="1"/>
    <col min="12272" max="12272" width="8.42578125" style="3" customWidth="1"/>
    <col min="12273" max="12273" width="6.140625" style="3" customWidth="1"/>
    <col min="12274" max="12274" width="6.5703125" style="3" customWidth="1"/>
    <col min="12275" max="12275" width="7.28515625" style="3" customWidth="1"/>
    <col min="12276" max="12276" width="8.28515625" style="3" customWidth="1"/>
    <col min="12277" max="12277" width="7.28515625" style="3" customWidth="1"/>
    <col min="12278" max="12278" width="6.7109375" style="3" customWidth="1"/>
    <col min="12279" max="12279" width="11.140625" style="3" customWidth="1"/>
    <col min="12280" max="12280" width="9.5703125" style="3" customWidth="1"/>
    <col min="12281" max="12282" width="11.140625" style="3" customWidth="1"/>
    <col min="12283" max="12283" width="8.85546875" style="3" customWidth="1"/>
    <col min="12284" max="12524" width="9.140625" style="3"/>
    <col min="12525" max="12525" width="4" style="3" customWidth="1"/>
    <col min="12526" max="12526" width="31.42578125" style="3" customWidth="1"/>
    <col min="12527" max="12527" width="5.7109375" style="3" customWidth="1"/>
    <col min="12528" max="12528" width="8.42578125" style="3" customWidth="1"/>
    <col min="12529" max="12529" width="6.140625" style="3" customWidth="1"/>
    <col min="12530" max="12530" width="6.5703125" style="3" customWidth="1"/>
    <col min="12531" max="12531" width="7.28515625" style="3" customWidth="1"/>
    <col min="12532" max="12532" width="8.28515625" style="3" customWidth="1"/>
    <col min="12533" max="12533" width="7.28515625" style="3" customWidth="1"/>
    <col min="12534" max="12534" width="6.7109375" style="3" customWidth="1"/>
    <col min="12535" max="12535" width="11.140625" style="3" customWidth="1"/>
    <col min="12536" max="12536" width="9.5703125" style="3" customWidth="1"/>
    <col min="12537" max="12538" width="11.140625" style="3" customWidth="1"/>
    <col min="12539" max="12539" width="8.85546875" style="3" customWidth="1"/>
    <col min="12540" max="12780" width="9.140625" style="3"/>
    <col min="12781" max="12781" width="4" style="3" customWidth="1"/>
    <col min="12782" max="12782" width="31.42578125" style="3" customWidth="1"/>
    <col min="12783" max="12783" width="5.7109375" style="3" customWidth="1"/>
    <col min="12784" max="12784" width="8.42578125" style="3" customWidth="1"/>
    <col min="12785" max="12785" width="6.140625" style="3" customWidth="1"/>
    <col min="12786" max="12786" width="6.5703125" style="3" customWidth="1"/>
    <col min="12787" max="12787" width="7.28515625" style="3" customWidth="1"/>
    <col min="12788" max="12788" width="8.28515625" style="3" customWidth="1"/>
    <col min="12789" max="12789" width="7.28515625" style="3" customWidth="1"/>
    <col min="12790" max="12790" width="6.7109375" style="3" customWidth="1"/>
    <col min="12791" max="12791" width="11.140625" style="3" customWidth="1"/>
    <col min="12792" max="12792" width="9.5703125" style="3" customWidth="1"/>
    <col min="12793" max="12794" width="11.140625" style="3" customWidth="1"/>
    <col min="12795" max="12795" width="8.85546875" style="3" customWidth="1"/>
    <col min="12796" max="13036" width="9.140625" style="3"/>
    <col min="13037" max="13037" width="4" style="3" customWidth="1"/>
    <col min="13038" max="13038" width="31.42578125" style="3" customWidth="1"/>
    <col min="13039" max="13039" width="5.7109375" style="3" customWidth="1"/>
    <col min="13040" max="13040" width="8.42578125" style="3" customWidth="1"/>
    <col min="13041" max="13041" width="6.140625" style="3" customWidth="1"/>
    <col min="13042" max="13042" width="6.5703125" style="3" customWidth="1"/>
    <col min="13043" max="13043" width="7.28515625" style="3" customWidth="1"/>
    <col min="13044" max="13044" width="8.28515625" style="3" customWidth="1"/>
    <col min="13045" max="13045" width="7.28515625" style="3" customWidth="1"/>
    <col min="13046" max="13046" width="6.7109375" style="3" customWidth="1"/>
    <col min="13047" max="13047" width="11.140625" style="3" customWidth="1"/>
    <col min="13048" max="13048" width="9.5703125" style="3" customWidth="1"/>
    <col min="13049" max="13050" width="11.140625" style="3" customWidth="1"/>
    <col min="13051" max="13051" width="8.85546875" style="3" customWidth="1"/>
    <col min="13052" max="13292" width="9.140625" style="3"/>
    <col min="13293" max="13293" width="4" style="3" customWidth="1"/>
    <col min="13294" max="13294" width="31.42578125" style="3" customWidth="1"/>
    <col min="13295" max="13295" width="5.7109375" style="3" customWidth="1"/>
    <col min="13296" max="13296" width="8.42578125" style="3" customWidth="1"/>
    <col min="13297" max="13297" width="6.140625" style="3" customWidth="1"/>
    <col min="13298" max="13298" width="6.5703125" style="3" customWidth="1"/>
    <col min="13299" max="13299" width="7.28515625" style="3" customWidth="1"/>
    <col min="13300" max="13300" width="8.28515625" style="3" customWidth="1"/>
    <col min="13301" max="13301" width="7.28515625" style="3" customWidth="1"/>
    <col min="13302" max="13302" width="6.7109375" style="3" customWidth="1"/>
    <col min="13303" max="13303" width="11.140625" style="3" customWidth="1"/>
    <col min="13304" max="13304" width="9.5703125" style="3" customWidth="1"/>
    <col min="13305" max="13306" width="11.140625" style="3" customWidth="1"/>
    <col min="13307" max="13307" width="8.85546875" style="3" customWidth="1"/>
    <col min="13308" max="13548" width="9.140625" style="3"/>
    <col min="13549" max="13549" width="4" style="3" customWidth="1"/>
    <col min="13550" max="13550" width="31.42578125" style="3" customWidth="1"/>
    <col min="13551" max="13551" width="5.7109375" style="3" customWidth="1"/>
    <col min="13552" max="13552" width="8.42578125" style="3" customWidth="1"/>
    <col min="13553" max="13553" width="6.140625" style="3" customWidth="1"/>
    <col min="13554" max="13554" width="6.5703125" style="3" customWidth="1"/>
    <col min="13555" max="13555" width="7.28515625" style="3" customWidth="1"/>
    <col min="13556" max="13556" width="8.28515625" style="3" customWidth="1"/>
    <col min="13557" max="13557" width="7.28515625" style="3" customWidth="1"/>
    <col min="13558" max="13558" width="6.7109375" style="3" customWidth="1"/>
    <col min="13559" max="13559" width="11.140625" style="3" customWidth="1"/>
    <col min="13560" max="13560" width="9.5703125" style="3" customWidth="1"/>
    <col min="13561" max="13562" width="11.140625" style="3" customWidth="1"/>
    <col min="13563" max="13563" width="8.85546875" style="3" customWidth="1"/>
    <col min="13564" max="13804" width="9.140625" style="3"/>
    <col min="13805" max="13805" width="4" style="3" customWidth="1"/>
    <col min="13806" max="13806" width="31.42578125" style="3" customWidth="1"/>
    <col min="13807" max="13807" width="5.7109375" style="3" customWidth="1"/>
    <col min="13808" max="13808" width="8.42578125" style="3" customWidth="1"/>
    <col min="13809" max="13809" width="6.140625" style="3" customWidth="1"/>
    <col min="13810" max="13810" width="6.5703125" style="3" customWidth="1"/>
    <col min="13811" max="13811" width="7.28515625" style="3" customWidth="1"/>
    <col min="13812" max="13812" width="8.28515625" style="3" customWidth="1"/>
    <col min="13813" max="13813" width="7.28515625" style="3" customWidth="1"/>
    <col min="13814" max="13814" width="6.7109375" style="3" customWidth="1"/>
    <col min="13815" max="13815" width="11.140625" style="3" customWidth="1"/>
    <col min="13816" max="13816" width="9.5703125" style="3" customWidth="1"/>
    <col min="13817" max="13818" width="11.140625" style="3" customWidth="1"/>
    <col min="13819" max="13819" width="8.85546875" style="3" customWidth="1"/>
    <col min="13820" max="14060" width="9.140625" style="3"/>
    <col min="14061" max="14061" width="4" style="3" customWidth="1"/>
    <col min="14062" max="14062" width="31.42578125" style="3" customWidth="1"/>
    <col min="14063" max="14063" width="5.7109375" style="3" customWidth="1"/>
    <col min="14064" max="14064" width="8.42578125" style="3" customWidth="1"/>
    <col min="14065" max="14065" width="6.140625" style="3" customWidth="1"/>
    <col min="14066" max="14066" width="6.5703125" style="3" customWidth="1"/>
    <col min="14067" max="14067" width="7.28515625" style="3" customWidth="1"/>
    <col min="14068" max="14068" width="8.28515625" style="3" customWidth="1"/>
    <col min="14069" max="14069" width="7.28515625" style="3" customWidth="1"/>
    <col min="14070" max="14070" width="6.7109375" style="3" customWidth="1"/>
    <col min="14071" max="14071" width="11.140625" style="3" customWidth="1"/>
    <col min="14072" max="14072" width="9.5703125" style="3" customWidth="1"/>
    <col min="14073" max="14074" width="11.140625" style="3" customWidth="1"/>
    <col min="14075" max="14075" width="8.85546875" style="3" customWidth="1"/>
    <col min="14076" max="14316" width="9.140625" style="3"/>
    <col min="14317" max="14317" width="4" style="3" customWidth="1"/>
    <col min="14318" max="14318" width="31.42578125" style="3" customWidth="1"/>
    <col min="14319" max="14319" width="5.7109375" style="3" customWidth="1"/>
    <col min="14320" max="14320" width="8.42578125" style="3" customWidth="1"/>
    <col min="14321" max="14321" width="6.140625" style="3" customWidth="1"/>
    <col min="14322" max="14322" width="6.5703125" style="3" customWidth="1"/>
    <col min="14323" max="14323" width="7.28515625" style="3" customWidth="1"/>
    <col min="14324" max="14324" width="8.28515625" style="3" customWidth="1"/>
    <col min="14325" max="14325" width="7.28515625" style="3" customWidth="1"/>
    <col min="14326" max="14326" width="6.7109375" style="3" customWidth="1"/>
    <col min="14327" max="14327" width="11.140625" style="3" customWidth="1"/>
    <col min="14328" max="14328" width="9.5703125" style="3" customWidth="1"/>
    <col min="14329" max="14330" width="11.140625" style="3" customWidth="1"/>
    <col min="14331" max="14331" width="8.85546875" style="3" customWidth="1"/>
    <col min="14332" max="14572" width="9.140625" style="3"/>
    <col min="14573" max="14573" width="4" style="3" customWidth="1"/>
    <col min="14574" max="14574" width="31.42578125" style="3" customWidth="1"/>
    <col min="14575" max="14575" width="5.7109375" style="3" customWidth="1"/>
    <col min="14576" max="14576" width="8.42578125" style="3" customWidth="1"/>
    <col min="14577" max="14577" width="6.140625" style="3" customWidth="1"/>
    <col min="14578" max="14578" width="6.5703125" style="3" customWidth="1"/>
    <col min="14579" max="14579" width="7.28515625" style="3" customWidth="1"/>
    <col min="14580" max="14580" width="8.28515625" style="3" customWidth="1"/>
    <col min="14581" max="14581" width="7.28515625" style="3" customWidth="1"/>
    <col min="14582" max="14582" width="6.7109375" style="3" customWidth="1"/>
    <col min="14583" max="14583" width="11.140625" style="3" customWidth="1"/>
    <col min="14584" max="14584" width="9.5703125" style="3" customWidth="1"/>
    <col min="14585" max="14586" width="11.140625" style="3" customWidth="1"/>
    <col min="14587" max="14587" width="8.85546875" style="3" customWidth="1"/>
    <col min="14588" max="14828" width="9.140625" style="3"/>
    <col min="14829" max="14829" width="4" style="3" customWidth="1"/>
    <col min="14830" max="14830" width="31.42578125" style="3" customWidth="1"/>
    <col min="14831" max="14831" width="5.7109375" style="3" customWidth="1"/>
    <col min="14832" max="14832" width="8.42578125" style="3" customWidth="1"/>
    <col min="14833" max="14833" width="6.140625" style="3" customWidth="1"/>
    <col min="14834" max="14834" width="6.5703125" style="3" customWidth="1"/>
    <col min="14835" max="14835" width="7.28515625" style="3" customWidth="1"/>
    <col min="14836" max="14836" width="8.28515625" style="3" customWidth="1"/>
    <col min="14837" max="14837" width="7.28515625" style="3" customWidth="1"/>
    <col min="14838" max="14838" width="6.7109375" style="3" customWidth="1"/>
    <col min="14839" max="14839" width="11.140625" style="3" customWidth="1"/>
    <col min="14840" max="14840" width="9.5703125" style="3" customWidth="1"/>
    <col min="14841" max="14842" width="11.140625" style="3" customWidth="1"/>
    <col min="14843" max="14843" width="8.85546875" style="3" customWidth="1"/>
    <col min="14844" max="15084" width="9.140625" style="3"/>
    <col min="15085" max="15085" width="4" style="3" customWidth="1"/>
    <col min="15086" max="15086" width="31.42578125" style="3" customWidth="1"/>
    <col min="15087" max="15087" width="5.7109375" style="3" customWidth="1"/>
    <col min="15088" max="15088" width="8.42578125" style="3" customWidth="1"/>
    <col min="15089" max="15089" width="6.140625" style="3" customWidth="1"/>
    <col min="15090" max="15090" width="6.5703125" style="3" customWidth="1"/>
    <col min="15091" max="15091" width="7.28515625" style="3" customWidth="1"/>
    <col min="15092" max="15092" width="8.28515625" style="3" customWidth="1"/>
    <col min="15093" max="15093" width="7.28515625" style="3" customWidth="1"/>
    <col min="15094" max="15094" width="6.7109375" style="3" customWidth="1"/>
    <col min="15095" max="15095" width="11.140625" style="3" customWidth="1"/>
    <col min="15096" max="15096" width="9.5703125" style="3" customWidth="1"/>
    <col min="15097" max="15098" width="11.140625" style="3" customWidth="1"/>
    <col min="15099" max="15099" width="8.85546875" style="3" customWidth="1"/>
    <col min="15100" max="15340" width="9.140625" style="3"/>
    <col min="15341" max="15341" width="4" style="3" customWidth="1"/>
    <col min="15342" max="15342" width="31.42578125" style="3" customWidth="1"/>
    <col min="15343" max="15343" width="5.7109375" style="3" customWidth="1"/>
    <col min="15344" max="15344" width="8.42578125" style="3" customWidth="1"/>
    <col min="15345" max="15345" width="6.140625" style="3" customWidth="1"/>
    <col min="15346" max="15346" width="6.5703125" style="3" customWidth="1"/>
    <col min="15347" max="15347" width="7.28515625" style="3" customWidth="1"/>
    <col min="15348" max="15348" width="8.28515625" style="3" customWidth="1"/>
    <col min="15349" max="15349" width="7.28515625" style="3" customWidth="1"/>
    <col min="15350" max="15350" width="6.7109375" style="3" customWidth="1"/>
    <col min="15351" max="15351" width="11.140625" style="3" customWidth="1"/>
    <col min="15352" max="15352" width="9.5703125" style="3" customWidth="1"/>
    <col min="15353" max="15354" width="11.140625" style="3" customWidth="1"/>
    <col min="15355" max="15355" width="8.85546875" style="3" customWidth="1"/>
    <col min="15356" max="15596" width="9.140625" style="3"/>
    <col min="15597" max="15597" width="4" style="3" customWidth="1"/>
    <col min="15598" max="15598" width="31.42578125" style="3" customWidth="1"/>
    <col min="15599" max="15599" width="5.7109375" style="3" customWidth="1"/>
    <col min="15600" max="15600" width="8.42578125" style="3" customWidth="1"/>
    <col min="15601" max="15601" width="6.140625" style="3" customWidth="1"/>
    <col min="15602" max="15602" width="6.5703125" style="3" customWidth="1"/>
    <col min="15603" max="15603" width="7.28515625" style="3" customWidth="1"/>
    <col min="15604" max="15604" width="8.28515625" style="3" customWidth="1"/>
    <col min="15605" max="15605" width="7.28515625" style="3" customWidth="1"/>
    <col min="15606" max="15606" width="6.7109375" style="3" customWidth="1"/>
    <col min="15607" max="15607" width="11.140625" style="3" customWidth="1"/>
    <col min="15608" max="15608" width="9.5703125" style="3" customWidth="1"/>
    <col min="15609" max="15610" width="11.140625" style="3" customWidth="1"/>
    <col min="15611" max="15611" width="8.85546875" style="3" customWidth="1"/>
    <col min="15612" max="15852" width="9.140625" style="3"/>
    <col min="15853" max="15853" width="4" style="3" customWidth="1"/>
    <col min="15854" max="15854" width="31.42578125" style="3" customWidth="1"/>
    <col min="15855" max="15855" width="5.7109375" style="3" customWidth="1"/>
    <col min="15856" max="15856" width="8.42578125" style="3" customWidth="1"/>
    <col min="15857" max="15857" width="6.140625" style="3" customWidth="1"/>
    <col min="15858" max="15858" width="6.5703125" style="3" customWidth="1"/>
    <col min="15859" max="15859" width="7.28515625" style="3" customWidth="1"/>
    <col min="15860" max="15860" width="8.28515625" style="3" customWidth="1"/>
    <col min="15861" max="15861" width="7.28515625" style="3" customWidth="1"/>
    <col min="15862" max="15862" width="6.7109375" style="3" customWidth="1"/>
    <col min="15863" max="15863" width="11.140625" style="3" customWidth="1"/>
    <col min="15864" max="15864" width="9.5703125" style="3" customWidth="1"/>
    <col min="15865" max="15866" width="11.140625" style="3" customWidth="1"/>
    <col min="15867" max="15867" width="8.85546875" style="3" customWidth="1"/>
    <col min="15868" max="16108" width="9.140625" style="3"/>
    <col min="16109" max="16109" width="4" style="3" customWidth="1"/>
    <col min="16110" max="16110" width="31.42578125" style="3" customWidth="1"/>
    <col min="16111" max="16111" width="5.7109375" style="3" customWidth="1"/>
    <col min="16112" max="16112" width="8.42578125" style="3" customWidth="1"/>
    <col min="16113" max="16113" width="6.140625" style="3" customWidth="1"/>
    <col min="16114" max="16114" width="6.5703125" style="3" customWidth="1"/>
    <col min="16115" max="16115" width="7.28515625" style="3" customWidth="1"/>
    <col min="16116" max="16116" width="8.28515625" style="3" customWidth="1"/>
    <col min="16117" max="16117" width="7.28515625" style="3" customWidth="1"/>
    <col min="16118" max="16118" width="6.7109375" style="3" customWidth="1"/>
    <col min="16119" max="16119" width="11.140625" style="3" customWidth="1"/>
    <col min="16120" max="16120" width="9.5703125" style="3" customWidth="1"/>
    <col min="16121" max="16122" width="11.140625" style="3" customWidth="1"/>
    <col min="16123" max="16123" width="8.85546875" style="3" customWidth="1"/>
    <col min="16124" max="16384" width="9.140625" style="3"/>
  </cols>
  <sheetData>
    <row r="1" spans="1:236">
      <c r="P1" s="104" t="s">
        <v>44</v>
      </c>
    </row>
    <row r="2" spans="1:236" ht="15.75">
      <c r="C2" s="155" t="s">
        <v>30</v>
      </c>
      <c r="D2" s="105">
        <v>6</v>
      </c>
      <c r="E2" s="5"/>
      <c r="G2" s="5"/>
      <c r="H2" s="5"/>
      <c r="J2" s="7"/>
      <c r="K2" s="7"/>
      <c r="L2" s="7"/>
      <c r="M2" s="7"/>
      <c r="N2" s="7"/>
      <c r="O2" s="7"/>
      <c r="P2" s="7"/>
      <c r="Q2" s="8"/>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row>
    <row r="3" spans="1:236" ht="20.25" thickBot="1">
      <c r="A3" s="37" t="s">
        <v>248</v>
      </c>
      <c r="B3" s="45"/>
      <c r="C3" s="46"/>
      <c r="D3" s="46"/>
      <c r="E3" s="47"/>
      <c r="F3" s="47"/>
      <c r="G3" s="47"/>
      <c r="H3" s="47"/>
      <c r="I3" s="47"/>
      <c r="J3" s="47"/>
      <c r="K3" s="47"/>
      <c r="L3" s="47"/>
      <c r="M3" s="47"/>
      <c r="N3" s="47"/>
      <c r="O3" s="47"/>
      <c r="P3" s="37"/>
      <c r="Q3" s="8"/>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36" ht="31.5" customHeight="1">
      <c r="A4" s="48" t="s">
        <v>45</v>
      </c>
      <c r="B4" s="49"/>
      <c r="C4" s="50"/>
      <c r="D4" s="51"/>
      <c r="E4" s="48"/>
      <c r="F4" s="48"/>
      <c r="G4" s="48"/>
      <c r="H4" s="48"/>
      <c r="I4" s="48"/>
      <c r="J4" s="48"/>
      <c r="K4" s="48"/>
      <c r="L4" s="48"/>
      <c r="M4" s="48"/>
      <c r="N4" s="48"/>
      <c r="O4" s="48"/>
      <c r="P4" s="41"/>
      <c r="Q4" s="10"/>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236" ht="31.5" customHeight="1">
      <c r="A5" s="107" t="str">
        <f>Kopsav.!A7:I7</f>
        <v>Objekta nosaukums: Brīvdabas sporta un aktīvās atpūtas centrs Zirgu salā, Liepājā, 2.kārta</v>
      </c>
      <c r="B5" s="85"/>
      <c r="C5" s="86"/>
      <c r="D5" s="87"/>
      <c r="E5" s="84"/>
      <c r="F5" s="84"/>
      <c r="G5" s="84"/>
      <c r="H5" s="84"/>
      <c r="I5" s="84"/>
      <c r="J5" s="84"/>
      <c r="K5" s="84"/>
      <c r="L5" s="84"/>
      <c r="M5" s="84"/>
      <c r="N5" s="84"/>
      <c r="O5" s="84"/>
      <c r="P5" s="41"/>
      <c r="Q5" s="10"/>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row>
    <row r="6" spans="1:236" ht="20.25" customHeight="1">
      <c r="A6" s="198" t="str">
        <f>KOPTĀME!A12</f>
        <v>Būves nosaukums: Brīvdabas sporta un aktīvās atpūtas centrs Zirgu salā, Liepājā, 2.kārta</v>
      </c>
      <c r="B6" s="198"/>
      <c r="C6" s="198"/>
      <c r="D6" s="198"/>
      <c r="E6" s="198"/>
      <c r="F6" s="198"/>
      <c r="G6" s="198"/>
      <c r="H6" s="198"/>
      <c r="I6" s="198"/>
      <c r="J6" s="198"/>
      <c r="K6" s="198"/>
      <c r="L6" s="198"/>
      <c r="M6" s="198"/>
      <c r="N6" s="198"/>
      <c r="O6" s="198"/>
      <c r="P6" s="198"/>
      <c r="Q6" s="10"/>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row>
    <row r="7" spans="1:236" ht="19.5" customHeight="1">
      <c r="A7" s="55" t="str">
        <f>KOPTĀME!A13</f>
        <v>Objekta adrese:  Zirgu sala 2 (kad.apz. 1700 025 0001); Zirgu sala (kad.apz. 1700 025 0002); Ezermalas iela (kad.apz. 1700 022 0137)</v>
      </c>
      <c r="B7" s="56"/>
      <c r="C7" s="52"/>
      <c r="D7" s="52"/>
      <c r="E7" s="42"/>
      <c r="F7" s="42"/>
      <c r="G7" s="42"/>
      <c r="H7" s="42"/>
      <c r="I7" s="42"/>
      <c r="J7" s="42"/>
      <c r="K7" s="42"/>
      <c r="L7" s="42"/>
      <c r="M7" s="42"/>
      <c r="N7" s="42"/>
      <c r="O7" s="42"/>
      <c r="P7" s="42"/>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row>
    <row r="8" spans="1:236" ht="22.5" customHeight="1">
      <c r="A8" s="55" t="str">
        <f>KOPTĀME!A14</f>
        <v>Pasūtījuma Nr. LPP2018/165</v>
      </c>
      <c r="B8" s="56"/>
      <c r="C8" s="53"/>
      <c r="D8" s="54"/>
      <c r="E8" s="43"/>
      <c r="F8" s="43"/>
      <c r="G8" s="43"/>
      <c r="H8" s="43"/>
      <c r="I8" s="43"/>
      <c r="J8" s="43"/>
      <c r="K8" s="43"/>
      <c r="L8" s="43"/>
      <c r="M8" s="43"/>
      <c r="N8" s="43"/>
      <c r="O8" s="43"/>
      <c r="P8" s="43"/>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row>
    <row r="9" spans="1:236" ht="15" customHeight="1">
      <c r="A9" s="55"/>
      <c r="B9" s="56"/>
      <c r="C9" s="53"/>
      <c r="D9" s="54"/>
      <c r="E9" s="43"/>
      <c r="F9" s="43"/>
      <c r="G9" s="43"/>
      <c r="H9" s="43"/>
      <c r="I9" s="43"/>
      <c r="J9" s="43"/>
      <c r="K9" s="43"/>
      <c r="L9" s="43"/>
      <c r="M9" s="43"/>
      <c r="N9" s="43"/>
      <c r="O9" s="43"/>
      <c r="P9" s="4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row>
    <row r="10" spans="1:236" ht="15.75">
      <c r="A10" s="114" t="s">
        <v>66</v>
      </c>
      <c r="B10" s="57"/>
      <c r="C10" s="38"/>
      <c r="D10" s="38"/>
      <c r="E10" s="44"/>
      <c r="F10" s="44"/>
      <c r="G10" s="44"/>
      <c r="H10" s="44"/>
      <c r="I10" s="44"/>
      <c r="J10" s="44"/>
      <c r="K10" s="44"/>
      <c r="L10" s="44"/>
      <c r="M10" s="44"/>
      <c r="N10" s="44"/>
      <c r="O10" s="44"/>
      <c r="P10" s="44"/>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row>
    <row r="11" spans="1:236" ht="14.25" thickBot="1">
      <c r="A11" s="39"/>
      <c r="B11" s="39"/>
      <c r="C11" s="15"/>
      <c r="D11" s="16"/>
      <c r="E11" s="17"/>
      <c r="F11" s="18"/>
      <c r="G11" s="18"/>
      <c r="H11" s="18"/>
      <c r="I11" s="18"/>
      <c r="J11" s="18"/>
      <c r="K11" s="39"/>
      <c r="M11" s="19" t="s">
        <v>34</v>
      </c>
      <c r="N11" s="251">
        <f>P34</f>
        <v>0</v>
      </c>
      <c r="O11" s="252"/>
      <c r="P11" s="106" t="s">
        <v>46</v>
      </c>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row>
    <row r="12" spans="1:236" ht="14.25" customHeight="1">
      <c r="A12" s="39"/>
      <c r="B12" s="39"/>
      <c r="C12" s="15"/>
      <c r="D12" s="16"/>
      <c r="E12" s="17"/>
      <c r="F12" s="18"/>
      <c r="G12" s="18"/>
      <c r="H12" s="18"/>
      <c r="I12" s="18"/>
      <c r="J12" s="18"/>
      <c r="K12" s="39"/>
      <c r="M12" s="110" t="s">
        <v>9</v>
      </c>
      <c r="N12" s="253">
        <f>KOPTĀME!B29</f>
        <v>0</v>
      </c>
      <c r="O12" s="253"/>
      <c r="P12" s="14"/>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row>
    <row r="13" spans="1:236" ht="15">
      <c r="A13" s="39"/>
      <c r="B13" s="39"/>
      <c r="C13" s="15"/>
      <c r="D13" s="16"/>
      <c r="E13" s="17"/>
      <c r="F13" s="18"/>
      <c r="G13" s="18"/>
      <c r="H13" s="18"/>
      <c r="I13" s="18"/>
      <c r="J13" s="18"/>
      <c r="K13" s="39"/>
      <c r="L13" s="39"/>
      <c r="M13" s="39"/>
      <c r="N13" s="39"/>
      <c r="O13" s="20"/>
      <c r="P13" s="14"/>
      <c r="Q13" s="10"/>
      <c r="R13" s="11"/>
      <c r="S13" s="11"/>
      <c r="T13" s="81" t="s">
        <v>31</v>
      </c>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row>
    <row r="14" spans="1:236" ht="12.75" customHeight="1">
      <c r="A14" s="254" t="s">
        <v>10</v>
      </c>
      <c r="B14" s="254" t="s">
        <v>13</v>
      </c>
      <c r="C14" s="263" t="s">
        <v>47</v>
      </c>
      <c r="D14" s="256" t="s">
        <v>15</v>
      </c>
      <c r="E14" s="258" t="s">
        <v>16</v>
      </c>
      <c r="F14" s="260" t="s">
        <v>17</v>
      </c>
      <c r="G14" s="261"/>
      <c r="H14" s="261"/>
      <c r="I14" s="261"/>
      <c r="J14" s="261"/>
      <c r="K14" s="261"/>
      <c r="L14" s="262" t="s">
        <v>18</v>
      </c>
      <c r="M14" s="262"/>
      <c r="N14" s="262"/>
      <c r="O14" s="262"/>
      <c r="P14" s="262"/>
      <c r="Q14" s="10"/>
      <c r="R14" s="11"/>
      <c r="S14" s="11"/>
      <c r="T14" s="254" t="s">
        <v>10</v>
      </c>
      <c r="U14" s="254" t="s">
        <v>13</v>
      </c>
      <c r="V14" s="263" t="s">
        <v>14</v>
      </c>
      <c r="W14" s="254" t="s">
        <v>15</v>
      </c>
      <c r="X14" s="247" t="s">
        <v>16</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row>
    <row r="15" spans="1:236" ht="54" customHeight="1">
      <c r="A15" s="255"/>
      <c r="B15" s="255"/>
      <c r="C15" s="264"/>
      <c r="D15" s="257"/>
      <c r="E15" s="259"/>
      <c r="F15" s="108" t="s">
        <v>48</v>
      </c>
      <c r="G15" s="108" t="s">
        <v>54</v>
      </c>
      <c r="H15" s="108" t="s">
        <v>37</v>
      </c>
      <c r="I15" s="108" t="s">
        <v>35</v>
      </c>
      <c r="J15" s="108" t="s">
        <v>36</v>
      </c>
      <c r="K15" s="109" t="s">
        <v>49</v>
      </c>
      <c r="L15" s="109" t="s">
        <v>50</v>
      </c>
      <c r="M15" s="109" t="s">
        <v>37</v>
      </c>
      <c r="N15" s="109" t="s">
        <v>35</v>
      </c>
      <c r="O15" s="109" t="s">
        <v>36</v>
      </c>
      <c r="P15" s="109" t="s">
        <v>51</v>
      </c>
      <c r="Q15" s="21"/>
      <c r="R15" s="22"/>
      <c r="S15" s="22"/>
      <c r="T15" s="255"/>
      <c r="U15" s="255"/>
      <c r="V15" s="264"/>
      <c r="W15" s="255"/>
      <c r="X15" s="248"/>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row>
    <row r="16" spans="1:236" ht="25.5">
      <c r="A16" s="169"/>
      <c r="B16" s="170"/>
      <c r="C16" s="161" t="s">
        <v>208</v>
      </c>
      <c r="D16" s="162"/>
      <c r="E16" s="162"/>
      <c r="F16" s="163"/>
      <c r="G16" s="163"/>
      <c r="H16" s="163"/>
      <c r="I16" s="163"/>
      <c r="J16" s="163"/>
      <c r="K16" s="163"/>
      <c r="L16" s="163"/>
      <c r="M16" s="163"/>
      <c r="N16" s="163"/>
      <c r="O16" s="163"/>
      <c r="P16" s="163"/>
      <c r="T16" s="144">
        <f t="shared" ref="T16:X27" si="0">A16</f>
        <v>0</v>
      </c>
      <c r="U16" s="144">
        <f t="shared" si="0"/>
        <v>0</v>
      </c>
      <c r="V16" s="156" t="str">
        <f t="shared" si="0"/>
        <v>Apgaismojuma un elektroapgādes tīkli 2.kārta</v>
      </c>
      <c r="W16" s="144">
        <f t="shared" si="0"/>
        <v>0</v>
      </c>
      <c r="X16" s="166">
        <f t="shared" si="0"/>
        <v>0</v>
      </c>
    </row>
    <row r="17" spans="1:24" ht="25.5">
      <c r="A17" s="165">
        <v>1</v>
      </c>
      <c r="B17" s="166"/>
      <c r="C17" s="152" t="s">
        <v>249</v>
      </c>
      <c r="D17" s="111" t="s">
        <v>57</v>
      </c>
      <c r="E17" s="157">
        <v>260</v>
      </c>
      <c r="F17" s="23"/>
      <c r="G17" s="23"/>
      <c r="H17" s="23">
        <f t="shared" ref="H17:H33" si="1">ROUND(F17*G17,2)</f>
        <v>0</v>
      </c>
      <c r="I17" s="23"/>
      <c r="J17" s="23"/>
      <c r="K17" s="24">
        <f t="shared" ref="K17:K33" si="2">H17+I17+J17</f>
        <v>0</v>
      </c>
      <c r="L17" s="24">
        <f t="shared" ref="L17:L33" si="3">ROUND(E17*F17,2)</f>
        <v>0</v>
      </c>
      <c r="M17" s="24">
        <f t="shared" ref="M17:M33" si="4">ROUND(E17*H17,2)</f>
        <v>0</v>
      </c>
      <c r="N17" s="24">
        <f t="shared" ref="N17:N33" si="5">ROUND(E17*I17,2)</f>
        <v>0</v>
      </c>
      <c r="O17" s="24">
        <f t="shared" ref="O17:O33" si="6">ROUND(E17*J17,2)</f>
        <v>0</v>
      </c>
      <c r="P17" s="24">
        <f t="shared" ref="P17:P33" si="7">M17+N17+O17</f>
        <v>0</v>
      </c>
      <c r="T17" s="144">
        <f t="shared" si="0"/>
        <v>1</v>
      </c>
      <c r="U17" s="144">
        <f t="shared" si="0"/>
        <v>0</v>
      </c>
      <c r="V17" s="156" t="str">
        <f t="shared" si="0"/>
        <v>Kabeļa montāža ar rievu frezēšanu, ievilkšana caurulē, nostiprināšana, savienošana</v>
      </c>
      <c r="W17" s="144" t="str">
        <f t="shared" si="0"/>
        <v>m</v>
      </c>
      <c r="X17" s="166">
        <f t="shared" si="0"/>
        <v>260</v>
      </c>
    </row>
    <row r="18" spans="1:24" ht="25.5">
      <c r="A18" s="165">
        <v>2</v>
      </c>
      <c r="B18" s="166"/>
      <c r="C18" s="151" t="s">
        <v>250</v>
      </c>
      <c r="D18" s="111" t="s">
        <v>57</v>
      </c>
      <c r="E18" s="157">
        <v>233</v>
      </c>
      <c r="F18" s="23"/>
      <c r="G18" s="23"/>
      <c r="H18" s="23">
        <f t="shared" si="1"/>
        <v>0</v>
      </c>
      <c r="I18" s="23"/>
      <c r="J18" s="23"/>
      <c r="K18" s="24">
        <f t="shared" si="2"/>
        <v>0</v>
      </c>
      <c r="L18" s="24">
        <f t="shared" si="3"/>
        <v>0</v>
      </c>
      <c r="M18" s="24">
        <f t="shared" si="4"/>
        <v>0</v>
      </c>
      <c r="N18" s="24">
        <f t="shared" si="5"/>
        <v>0</v>
      </c>
      <c r="O18" s="24">
        <f t="shared" si="6"/>
        <v>0</v>
      </c>
      <c r="P18" s="24">
        <f t="shared" si="7"/>
        <v>0</v>
      </c>
      <c r="T18" s="144">
        <f t="shared" si="0"/>
        <v>2</v>
      </c>
      <c r="U18" s="144">
        <f t="shared" si="0"/>
        <v>0</v>
      </c>
      <c r="V18" s="156" t="str">
        <f t="shared" si="0"/>
        <v xml:space="preserve">PVC aizsargcaurules dažāda diametra montāža, nostiprināšana </v>
      </c>
      <c r="W18" s="144" t="str">
        <f t="shared" si="0"/>
        <v>m</v>
      </c>
      <c r="X18" s="166">
        <f t="shared" si="0"/>
        <v>233</v>
      </c>
    </row>
    <row r="19" spans="1:24">
      <c r="A19" s="165">
        <v>3</v>
      </c>
      <c r="B19" s="166"/>
      <c r="C19" s="152" t="s">
        <v>251</v>
      </c>
      <c r="D19" s="111" t="s">
        <v>214</v>
      </c>
      <c r="E19" s="157">
        <v>2</v>
      </c>
      <c r="F19" s="23"/>
      <c r="G19" s="23"/>
      <c r="H19" s="23">
        <f t="shared" si="1"/>
        <v>0</v>
      </c>
      <c r="I19" s="23"/>
      <c r="J19" s="23"/>
      <c r="K19" s="24">
        <f t="shared" si="2"/>
        <v>0</v>
      </c>
      <c r="L19" s="24">
        <f t="shared" si="3"/>
        <v>0</v>
      </c>
      <c r="M19" s="24">
        <f t="shared" si="4"/>
        <v>0</v>
      </c>
      <c r="N19" s="24">
        <f t="shared" si="5"/>
        <v>0</v>
      </c>
      <c r="O19" s="24">
        <f t="shared" si="6"/>
        <v>0</v>
      </c>
      <c r="P19" s="24">
        <f t="shared" si="7"/>
        <v>0</v>
      </c>
      <c r="T19" s="144">
        <f t="shared" si="0"/>
        <v>3</v>
      </c>
      <c r="U19" s="144">
        <f t="shared" si="0"/>
        <v>0</v>
      </c>
      <c r="V19" s="156" t="str">
        <f t="shared" si="0"/>
        <v>Griestu apgaismes ķemeņu montāža AG-01</v>
      </c>
      <c r="W19" s="144" t="str">
        <f t="shared" si="0"/>
        <v>gb</v>
      </c>
      <c r="X19" s="166">
        <f t="shared" si="0"/>
        <v>2</v>
      </c>
    </row>
    <row r="20" spans="1:24">
      <c r="A20" s="165">
        <v>4</v>
      </c>
      <c r="B20" s="165"/>
      <c r="C20" s="151" t="s">
        <v>252</v>
      </c>
      <c r="D20" s="111" t="s">
        <v>214</v>
      </c>
      <c r="E20" s="157">
        <v>2</v>
      </c>
      <c r="F20" s="23"/>
      <c r="G20" s="23"/>
      <c r="H20" s="23">
        <f t="shared" si="1"/>
        <v>0</v>
      </c>
      <c r="I20" s="23"/>
      <c r="J20" s="23"/>
      <c r="K20" s="24">
        <f t="shared" si="2"/>
        <v>0</v>
      </c>
      <c r="L20" s="24">
        <f t="shared" si="3"/>
        <v>0</v>
      </c>
      <c r="M20" s="24">
        <f t="shared" si="4"/>
        <v>0</v>
      </c>
      <c r="N20" s="24">
        <f t="shared" si="5"/>
        <v>0</v>
      </c>
      <c r="O20" s="24">
        <f t="shared" si="6"/>
        <v>0</v>
      </c>
      <c r="P20" s="24">
        <f t="shared" si="7"/>
        <v>0</v>
      </c>
      <c r="T20" s="144">
        <f t="shared" si="0"/>
        <v>4</v>
      </c>
      <c r="U20" s="144">
        <f t="shared" si="0"/>
        <v>0</v>
      </c>
      <c r="V20" s="156" t="str">
        <f t="shared" si="0"/>
        <v>Sienu apgaismes ķermeņu montāža AS-01</v>
      </c>
      <c r="W20" s="144" t="str">
        <f t="shared" si="0"/>
        <v>gb</v>
      </c>
      <c r="X20" s="166">
        <f t="shared" si="0"/>
        <v>2</v>
      </c>
    </row>
    <row r="21" spans="1:24" ht="25.5">
      <c r="A21" s="165">
        <v>5</v>
      </c>
      <c r="B21" s="165"/>
      <c r="C21" s="151" t="s">
        <v>253</v>
      </c>
      <c r="D21" s="111" t="s">
        <v>214</v>
      </c>
      <c r="E21" s="157">
        <v>4</v>
      </c>
      <c r="F21" s="23"/>
      <c r="G21" s="23"/>
      <c r="H21" s="23">
        <f t="shared" si="1"/>
        <v>0</v>
      </c>
      <c r="I21" s="23"/>
      <c r="J21" s="23"/>
      <c r="K21" s="24">
        <f t="shared" si="2"/>
        <v>0</v>
      </c>
      <c r="L21" s="24">
        <f t="shared" si="3"/>
        <v>0</v>
      </c>
      <c r="M21" s="24">
        <f t="shared" si="4"/>
        <v>0</v>
      </c>
      <c r="N21" s="24">
        <f t="shared" si="5"/>
        <v>0</v>
      </c>
      <c r="O21" s="24">
        <f t="shared" si="6"/>
        <v>0</v>
      </c>
      <c r="P21" s="24">
        <f t="shared" si="7"/>
        <v>0</v>
      </c>
      <c r="T21" s="144">
        <f t="shared" si="0"/>
        <v>5</v>
      </c>
      <c r="U21" s="144">
        <f t="shared" si="0"/>
        <v>0</v>
      </c>
      <c r="V21" s="156" t="str">
        <f t="shared" si="0"/>
        <v>Iekārto apgaismes ķermeņu montāža L=5500 AT-01</v>
      </c>
      <c r="W21" s="144" t="str">
        <f t="shared" si="0"/>
        <v>gb</v>
      </c>
      <c r="X21" s="166">
        <f t="shared" si="0"/>
        <v>4</v>
      </c>
    </row>
    <row r="22" spans="1:24" ht="25.5">
      <c r="A22" s="165">
        <v>6</v>
      </c>
      <c r="B22" s="165"/>
      <c r="C22" s="151" t="s">
        <v>254</v>
      </c>
      <c r="D22" s="111" t="s">
        <v>214</v>
      </c>
      <c r="E22" s="157">
        <v>2</v>
      </c>
      <c r="F22" s="23"/>
      <c r="G22" s="23"/>
      <c r="H22" s="23">
        <f t="shared" si="1"/>
        <v>0</v>
      </c>
      <c r="I22" s="23"/>
      <c r="J22" s="23"/>
      <c r="K22" s="24">
        <f t="shared" si="2"/>
        <v>0</v>
      </c>
      <c r="L22" s="24">
        <f t="shared" si="3"/>
        <v>0</v>
      </c>
      <c r="M22" s="24">
        <f t="shared" si="4"/>
        <v>0</v>
      </c>
      <c r="N22" s="24">
        <f t="shared" si="5"/>
        <v>0</v>
      </c>
      <c r="O22" s="24">
        <f t="shared" si="6"/>
        <v>0</v>
      </c>
      <c r="P22" s="24">
        <f t="shared" si="7"/>
        <v>0</v>
      </c>
      <c r="T22" s="144">
        <f t="shared" si="0"/>
        <v>6</v>
      </c>
      <c r="U22" s="144">
        <f t="shared" si="0"/>
        <v>0</v>
      </c>
      <c r="V22" s="156" t="str">
        <f t="shared" si="0"/>
        <v>Iekārto apgaismes ķermeņu montāža L=4000 AT-02</v>
      </c>
      <c r="W22" s="144" t="str">
        <f t="shared" si="0"/>
        <v>gb</v>
      </c>
      <c r="X22" s="166">
        <f t="shared" si="0"/>
        <v>2</v>
      </c>
    </row>
    <row r="23" spans="1:24" ht="25.5">
      <c r="A23" s="165">
        <v>7</v>
      </c>
      <c r="B23" s="166"/>
      <c r="C23" s="152" t="s">
        <v>255</v>
      </c>
      <c r="D23" s="111" t="s">
        <v>214</v>
      </c>
      <c r="E23" s="157">
        <v>2</v>
      </c>
      <c r="F23" s="23"/>
      <c r="G23" s="23"/>
      <c r="H23" s="23">
        <f t="shared" si="1"/>
        <v>0</v>
      </c>
      <c r="I23" s="23"/>
      <c r="J23" s="23"/>
      <c r="K23" s="24">
        <f t="shared" si="2"/>
        <v>0</v>
      </c>
      <c r="L23" s="24">
        <f t="shared" si="3"/>
        <v>0</v>
      </c>
      <c r="M23" s="24">
        <f t="shared" si="4"/>
        <v>0</v>
      </c>
      <c r="N23" s="24">
        <f t="shared" si="5"/>
        <v>0</v>
      </c>
      <c r="O23" s="24">
        <f t="shared" si="6"/>
        <v>0</v>
      </c>
      <c r="P23" s="24">
        <f t="shared" si="7"/>
        <v>0</v>
      </c>
      <c r="T23" s="144">
        <f t="shared" si="0"/>
        <v>7</v>
      </c>
      <c r="U23" s="144">
        <f t="shared" si="0"/>
        <v>0</v>
      </c>
      <c r="V23" s="156" t="str">
        <f t="shared" si="0"/>
        <v>Iekārto apgaismes ķermeņu montāža L=3500 AT-03</v>
      </c>
      <c r="W23" s="144" t="str">
        <f t="shared" si="0"/>
        <v>gb</v>
      </c>
      <c r="X23" s="166">
        <f t="shared" si="0"/>
        <v>2</v>
      </c>
    </row>
    <row r="24" spans="1:24">
      <c r="A24" s="165">
        <v>8</v>
      </c>
      <c r="B24" s="165"/>
      <c r="C24" s="151" t="s">
        <v>256</v>
      </c>
      <c r="D24" s="111" t="s">
        <v>214</v>
      </c>
      <c r="E24" s="157">
        <v>5</v>
      </c>
      <c r="F24" s="23"/>
      <c r="G24" s="23"/>
      <c r="H24" s="23">
        <f t="shared" si="1"/>
        <v>0</v>
      </c>
      <c r="I24" s="23"/>
      <c r="J24" s="23"/>
      <c r="K24" s="24">
        <f t="shared" si="2"/>
        <v>0</v>
      </c>
      <c r="L24" s="24">
        <f t="shared" si="3"/>
        <v>0</v>
      </c>
      <c r="M24" s="24">
        <f t="shared" si="4"/>
        <v>0</v>
      </c>
      <c r="N24" s="24">
        <f t="shared" si="5"/>
        <v>0</v>
      </c>
      <c r="O24" s="24">
        <f t="shared" si="6"/>
        <v>0</v>
      </c>
      <c r="P24" s="24">
        <f t="shared" si="7"/>
        <v>0</v>
      </c>
      <c r="T24" s="144">
        <f t="shared" si="0"/>
        <v>8</v>
      </c>
      <c r="U24" s="144">
        <f t="shared" si="0"/>
        <v>0</v>
      </c>
      <c r="V24" s="156" t="str">
        <f t="shared" si="0"/>
        <v>Iekārto apgaismes ķermeņu montāža AT-04</v>
      </c>
      <c r="W24" s="144" t="str">
        <f t="shared" si="0"/>
        <v>gb</v>
      </c>
      <c r="X24" s="166">
        <f t="shared" si="0"/>
        <v>5</v>
      </c>
    </row>
    <row r="25" spans="1:24">
      <c r="A25" s="165">
        <v>9</v>
      </c>
      <c r="B25" s="166"/>
      <c r="C25" s="152" t="s">
        <v>257</v>
      </c>
      <c r="D25" s="111" t="s">
        <v>214</v>
      </c>
      <c r="E25" s="157">
        <v>2</v>
      </c>
      <c r="F25" s="23"/>
      <c r="G25" s="23"/>
      <c r="H25" s="23">
        <f t="shared" si="1"/>
        <v>0</v>
      </c>
      <c r="I25" s="23"/>
      <c r="J25" s="23"/>
      <c r="K25" s="24">
        <f t="shared" si="2"/>
        <v>0</v>
      </c>
      <c r="L25" s="24">
        <f t="shared" si="3"/>
        <v>0</v>
      </c>
      <c r="M25" s="24">
        <f t="shared" si="4"/>
        <v>0</v>
      </c>
      <c r="N25" s="24">
        <f t="shared" si="5"/>
        <v>0</v>
      </c>
      <c r="O25" s="24">
        <f t="shared" si="6"/>
        <v>0</v>
      </c>
      <c r="P25" s="24">
        <f t="shared" si="7"/>
        <v>0</v>
      </c>
      <c r="T25" s="144">
        <f t="shared" si="0"/>
        <v>9</v>
      </c>
      <c r="U25" s="144">
        <f t="shared" si="0"/>
        <v>0</v>
      </c>
      <c r="V25" s="156" t="str">
        <f t="shared" si="0"/>
        <v>Evakuācijas izejas  apgaismojums</v>
      </c>
      <c r="W25" s="144" t="str">
        <f t="shared" si="0"/>
        <v>gb</v>
      </c>
      <c r="X25" s="166">
        <f t="shared" si="0"/>
        <v>2</v>
      </c>
    </row>
    <row r="26" spans="1:24">
      <c r="A26" s="165">
        <v>10</v>
      </c>
      <c r="B26" s="165"/>
      <c r="C26" s="151" t="s">
        <v>401</v>
      </c>
      <c r="D26" s="111" t="s">
        <v>214</v>
      </c>
      <c r="E26" s="157">
        <v>15</v>
      </c>
      <c r="F26" s="23"/>
      <c r="G26" s="23"/>
      <c r="H26" s="23">
        <f t="shared" si="1"/>
        <v>0</v>
      </c>
      <c r="I26" s="23"/>
      <c r="J26" s="23"/>
      <c r="K26" s="24">
        <f t="shared" si="2"/>
        <v>0</v>
      </c>
      <c r="L26" s="24">
        <f t="shared" si="3"/>
        <v>0</v>
      </c>
      <c r="M26" s="24">
        <f t="shared" si="4"/>
        <v>0</v>
      </c>
      <c r="N26" s="24">
        <f t="shared" si="5"/>
        <v>0</v>
      </c>
      <c r="O26" s="24">
        <f t="shared" si="6"/>
        <v>0</v>
      </c>
      <c r="P26" s="24">
        <f t="shared" si="7"/>
        <v>0</v>
      </c>
      <c r="T26" s="144">
        <f t="shared" si="0"/>
        <v>10</v>
      </c>
      <c r="U26" s="144">
        <f t="shared" si="0"/>
        <v>0</v>
      </c>
      <c r="V26" s="156" t="str">
        <f t="shared" si="0"/>
        <v>Virsapmetuma rozetes IP 20 montāža</v>
      </c>
      <c r="W26" s="144" t="str">
        <f t="shared" si="0"/>
        <v>gb</v>
      </c>
      <c r="X26" s="166">
        <f t="shared" si="0"/>
        <v>15</v>
      </c>
    </row>
    <row r="27" spans="1:24">
      <c r="A27" s="165">
        <v>11</v>
      </c>
      <c r="B27" s="165"/>
      <c r="C27" s="152" t="s">
        <v>402</v>
      </c>
      <c r="D27" s="111" t="s">
        <v>214</v>
      </c>
      <c r="E27" s="157">
        <v>4</v>
      </c>
      <c r="F27" s="23"/>
      <c r="G27" s="23"/>
      <c r="H27" s="23">
        <f t="shared" si="1"/>
        <v>0</v>
      </c>
      <c r="I27" s="23"/>
      <c r="J27" s="23"/>
      <c r="K27" s="24">
        <f t="shared" si="2"/>
        <v>0</v>
      </c>
      <c r="L27" s="24">
        <f t="shared" si="3"/>
        <v>0</v>
      </c>
      <c r="M27" s="24">
        <f t="shared" si="4"/>
        <v>0</v>
      </c>
      <c r="N27" s="24">
        <f t="shared" si="5"/>
        <v>0</v>
      </c>
      <c r="O27" s="24">
        <f t="shared" si="6"/>
        <v>0</v>
      </c>
      <c r="P27" s="24">
        <f t="shared" si="7"/>
        <v>0</v>
      </c>
      <c r="T27" s="144">
        <f t="shared" si="0"/>
        <v>11</v>
      </c>
      <c r="U27" s="144">
        <f t="shared" si="0"/>
        <v>0</v>
      </c>
      <c r="V27" s="156" t="str">
        <f t="shared" si="0"/>
        <v>Zemapmetuma rozetes IP44 montāža</v>
      </c>
      <c r="W27" s="144" t="str">
        <f t="shared" si="0"/>
        <v>gb</v>
      </c>
      <c r="X27" s="166">
        <f t="shared" si="0"/>
        <v>4</v>
      </c>
    </row>
    <row r="28" spans="1:24">
      <c r="A28" s="165">
        <v>12</v>
      </c>
      <c r="B28" s="166"/>
      <c r="C28" s="151" t="s">
        <v>403</v>
      </c>
      <c r="D28" s="111" t="s">
        <v>214</v>
      </c>
      <c r="E28" s="157">
        <v>15</v>
      </c>
      <c r="F28" s="23"/>
      <c r="G28" s="23"/>
      <c r="H28" s="23">
        <f t="shared" si="1"/>
        <v>0</v>
      </c>
      <c r="I28" s="23"/>
      <c r="J28" s="23"/>
      <c r="K28" s="24">
        <f t="shared" si="2"/>
        <v>0</v>
      </c>
      <c r="L28" s="24">
        <f t="shared" si="3"/>
        <v>0</v>
      </c>
      <c r="M28" s="24">
        <f t="shared" si="4"/>
        <v>0</v>
      </c>
      <c r="N28" s="24">
        <f t="shared" si="5"/>
        <v>0</v>
      </c>
      <c r="O28" s="24">
        <f t="shared" si="6"/>
        <v>0</v>
      </c>
      <c r="P28" s="24">
        <f t="shared" si="7"/>
        <v>0</v>
      </c>
      <c r="T28" s="144">
        <f t="shared" ref="T28:X33" si="8">A28</f>
        <v>12</v>
      </c>
      <c r="U28" s="144">
        <f t="shared" si="8"/>
        <v>0</v>
      </c>
      <c r="V28" s="156" t="str">
        <f t="shared" si="8"/>
        <v>Rozešu IP67 montāža grīdā</v>
      </c>
      <c r="W28" s="144" t="str">
        <f t="shared" si="8"/>
        <v>gb</v>
      </c>
      <c r="X28" s="166">
        <f t="shared" si="8"/>
        <v>15</v>
      </c>
    </row>
    <row r="29" spans="1:24">
      <c r="A29" s="165">
        <v>13</v>
      </c>
      <c r="B29" s="165"/>
      <c r="C29" s="152" t="s">
        <v>258</v>
      </c>
      <c r="D29" s="111" t="s">
        <v>214</v>
      </c>
      <c r="E29" s="157">
        <v>1</v>
      </c>
      <c r="F29" s="23"/>
      <c r="G29" s="23"/>
      <c r="H29" s="23">
        <f t="shared" si="1"/>
        <v>0</v>
      </c>
      <c r="I29" s="23"/>
      <c r="J29" s="23"/>
      <c r="K29" s="24">
        <f t="shared" si="2"/>
        <v>0</v>
      </c>
      <c r="L29" s="24">
        <f t="shared" si="3"/>
        <v>0</v>
      </c>
      <c r="M29" s="24">
        <f t="shared" si="4"/>
        <v>0</v>
      </c>
      <c r="N29" s="24">
        <f t="shared" si="5"/>
        <v>0</v>
      </c>
      <c r="O29" s="24">
        <f t="shared" si="6"/>
        <v>0</v>
      </c>
      <c r="P29" s="24">
        <f t="shared" si="7"/>
        <v>0</v>
      </c>
      <c r="T29" s="144">
        <f t="shared" si="8"/>
        <v>13</v>
      </c>
      <c r="U29" s="144">
        <f t="shared" si="8"/>
        <v>0</v>
      </c>
      <c r="V29" s="156" t="str">
        <f t="shared" si="8"/>
        <v>Sadales montāža</v>
      </c>
      <c r="W29" s="144" t="str">
        <f t="shared" si="8"/>
        <v>gb</v>
      </c>
      <c r="X29" s="166">
        <f t="shared" si="8"/>
        <v>1</v>
      </c>
    </row>
    <row r="30" spans="1:24">
      <c r="A30" s="165">
        <v>14</v>
      </c>
      <c r="B30" s="165"/>
      <c r="C30" s="151" t="s">
        <v>259</v>
      </c>
      <c r="D30" s="111" t="s">
        <v>214</v>
      </c>
      <c r="E30" s="157">
        <v>2</v>
      </c>
      <c r="F30" s="23"/>
      <c r="G30" s="23"/>
      <c r="H30" s="23">
        <f t="shared" si="1"/>
        <v>0</v>
      </c>
      <c r="I30" s="23"/>
      <c r="J30" s="23"/>
      <c r="K30" s="24">
        <f t="shared" si="2"/>
        <v>0</v>
      </c>
      <c r="L30" s="24">
        <f t="shared" si="3"/>
        <v>0</v>
      </c>
      <c r="M30" s="24">
        <f t="shared" si="4"/>
        <v>0</v>
      </c>
      <c r="N30" s="24">
        <f t="shared" si="5"/>
        <v>0</v>
      </c>
      <c r="O30" s="24">
        <f t="shared" si="6"/>
        <v>0</v>
      </c>
      <c r="P30" s="24">
        <f t="shared" si="7"/>
        <v>0</v>
      </c>
      <c r="T30" s="144">
        <f t="shared" si="8"/>
        <v>14</v>
      </c>
      <c r="U30" s="144">
        <f t="shared" si="8"/>
        <v>0</v>
      </c>
      <c r="V30" s="156" t="str">
        <f t="shared" si="8"/>
        <v>Zemapmetuma slēdža montāža</v>
      </c>
      <c r="W30" s="144" t="str">
        <f t="shared" si="8"/>
        <v>gb</v>
      </c>
      <c r="X30" s="166">
        <f t="shared" si="8"/>
        <v>2</v>
      </c>
    </row>
    <row r="31" spans="1:24">
      <c r="A31" s="165">
        <v>15</v>
      </c>
      <c r="B31" s="165"/>
      <c r="C31" s="152" t="s">
        <v>260</v>
      </c>
      <c r="D31" s="111" t="s">
        <v>214</v>
      </c>
      <c r="E31" s="157">
        <v>2</v>
      </c>
      <c r="F31" s="23"/>
      <c r="G31" s="23"/>
      <c r="H31" s="23">
        <f t="shared" si="1"/>
        <v>0</v>
      </c>
      <c r="I31" s="23"/>
      <c r="J31" s="23"/>
      <c r="K31" s="24">
        <f t="shared" si="2"/>
        <v>0</v>
      </c>
      <c r="L31" s="24">
        <f t="shared" si="3"/>
        <v>0</v>
      </c>
      <c r="M31" s="24">
        <f t="shared" si="4"/>
        <v>0</v>
      </c>
      <c r="N31" s="24">
        <f t="shared" si="5"/>
        <v>0</v>
      </c>
      <c r="O31" s="24">
        <f t="shared" si="6"/>
        <v>0</v>
      </c>
      <c r="P31" s="24">
        <f t="shared" si="7"/>
        <v>0</v>
      </c>
      <c r="T31" s="144">
        <f t="shared" si="8"/>
        <v>15</v>
      </c>
      <c r="U31" s="144">
        <f t="shared" si="8"/>
        <v>0</v>
      </c>
      <c r="V31" s="156" t="str">
        <f t="shared" si="8"/>
        <v>Speciāla slēdža montāža</v>
      </c>
      <c r="W31" s="144" t="str">
        <f t="shared" si="8"/>
        <v>gb</v>
      </c>
      <c r="X31" s="166">
        <f t="shared" si="8"/>
        <v>2</v>
      </c>
    </row>
    <row r="32" spans="1:24">
      <c r="A32" s="165">
        <v>16</v>
      </c>
      <c r="B32" s="165"/>
      <c r="C32" s="151" t="s">
        <v>261</v>
      </c>
      <c r="D32" s="111" t="s">
        <v>214</v>
      </c>
      <c r="E32" s="157">
        <v>2</v>
      </c>
      <c r="F32" s="23"/>
      <c r="G32" s="23"/>
      <c r="H32" s="23">
        <f t="shared" ref="H32" si="9">ROUND(F32*G32,2)</f>
        <v>0</v>
      </c>
      <c r="I32" s="23"/>
      <c r="J32" s="23"/>
      <c r="K32" s="24">
        <f t="shared" ref="K32" si="10">H32+I32+J32</f>
        <v>0</v>
      </c>
      <c r="L32" s="24">
        <f t="shared" ref="L32" si="11">ROUND(E32*F32,2)</f>
        <v>0</v>
      </c>
      <c r="M32" s="24">
        <f t="shared" ref="M32" si="12">ROUND(E32*H32,2)</f>
        <v>0</v>
      </c>
      <c r="N32" s="24">
        <f t="shared" ref="N32" si="13">ROUND(E32*I32,2)</f>
        <v>0</v>
      </c>
      <c r="O32" s="24">
        <f t="shared" ref="O32" si="14">ROUND(E32*J32,2)</f>
        <v>0</v>
      </c>
      <c r="P32" s="24">
        <f t="shared" ref="P32" si="15">M32+N32+O32</f>
        <v>0</v>
      </c>
      <c r="T32" s="144">
        <f t="shared" ref="T32" si="16">A32</f>
        <v>16</v>
      </c>
      <c r="U32" s="144">
        <f t="shared" ref="U32" si="17">B32</f>
        <v>0</v>
      </c>
      <c r="V32" s="156" t="str">
        <f t="shared" ref="V32" si="18">C32</f>
        <v>Virsapmetuma slēdža montāža</v>
      </c>
      <c r="W32" s="144" t="str">
        <f t="shared" ref="W32" si="19">D32</f>
        <v>gb</v>
      </c>
      <c r="X32" s="166">
        <f t="shared" ref="X32" si="20">E32</f>
        <v>2</v>
      </c>
    </row>
    <row r="33" spans="1:236" ht="26.25" thickBot="1">
      <c r="A33" s="165">
        <v>17</v>
      </c>
      <c r="B33" s="165"/>
      <c r="C33" s="151" t="s">
        <v>400</v>
      </c>
      <c r="D33" s="111" t="s">
        <v>214</v>
      </c>
      <c r="E33" s="157">
        <v>6</v>
      </c>
      <c r="F33" s="23"/>
      <c r="G33" s="23"/>
      <c r="H33" s="23">
        <f t="shared" si="1"/>
        <v>0</v>
      </c>
      <c r="I33" s="23"/>
      <c r="J33" s="23"/>
      <c r="K33" s="24">
        <f t="shared" si="2"/>
        <v>0</v>
      </c>
      <c r="L33" s="24">
        <f t="shared" si="3"/>
        <v>0</v>
      </c>
      <c r="M33" s="24">
        <f t="shared" si="4"/>
        <v>0</v>
      </c>
      <c r="N33" s="24">
        <f t="shared" si="5"/>
        <v>0</v>
      </c>
      <c r="O33" s="24">
        <f t="shared" si="6"/>
        <v>0</v>
      </c>
      <c r="P33" s="24">
        <f t="shared" si="7"/>
        <v>0</v>
      </c>
      <c r="T33" s="144">
        <f t="shared" si="8"/>
        <v>17</v>
      </c>
      <c r="U33" s="144">
        <f t="shared" si="8"/>
        <v>0</v>
      </c>
      <c r="V33" s="156" t="str">
        <f t="shared" si="8"/>
        <v>Zemapmetuma kārbas montāža (slēdžiem un rozetēm)</v>
      </c>
      <c r="W33" s="144" t="str">
        <f t="shared" si="8"/>
        <v>gb</v>
      </c>
      <c r="X33" s="166">
        <f t="shared" si="8"/>
        <v>6</v>
      </c>
    </row>
    <row r="34" spans="1:236" ht="30" customHeight="1" thickBot="1">
      <c r="A34" s="249" t="s">
        <v>52</v>
      </c>
      <c r="B34" s="250"/>
      <c r="C34" s="250"/>
      <c r="D34" s="250"/>
      <c r="E34" s="250"/>
      <c r="F34" s="250"/>
      <c r="G34" s="250"/>
      <c r="H34" s="250"/>
      <c r="I34" s="250"/>
      <c r="J34" s="250"/>
      <c r="K34" s="250"/>
      <c r="L34" s="60">
        <f>SUM(L16:L33)</f>
        <v>0</v>
      </c>
      <c r="M34" s="60">
        <f>SUM(M16:M33)</f>
        <v>0</v>
      </c>
      <c r="N34" s="60">
        <f>SUM(N16:N33)</f>
        <v>0</v>
      </c>
      <c r="O34" s="60">
        <f>SUM(O16:O33)</f>
        <v>0</v>
      </c>
      <c r="P34" s="60">
        <f>SUM(P16:P33)</f>
        <v>0</v>
      </c>
      <c r="Q34" s="10"/>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row>
    <row r="35" spans="1:236" ht="12.75" customHeight="1">
      <c r="A35" s="58"/>
      <c r="B35" s="58"/>
      <c r="C35" s="58"/>
      <c r="D35" s="58"/>
      <c r="E35" s="58"/>
      <c r="F35" s="58"/>
      <c r="G35" s="58"/>
      <c r="H35" s="58"/>
      <c r="I35" s="58"/>
      <c r="J35" s="58"/>
      <c r="K35" s="58"/>
      <c r="L35" s="59"/>
      <c r="M35" s="59"/>
      <c r="N35" s="59"/>
      <c r="O35" s="59"/>
      <c r="P35" s="59"/>
      <c r="Q35" s="10"/>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row>
    <row r="36" spans="1:236" ht="22.5" customHeight="1">
      <c r="A36" s="145" t="s">
        <v>53</v>
      </c>
      <c r="B36" s="58"/>
      <c r="C36" s="58"/>
      <c r="D36" s="58"/>
      <c r="E36" s="58"/>
      <c r="F36" s="58"/>
      <c r="G36" s="58"/>
      <c r="H36" s="58"/>
      <c r="I36" s="58"/>
      <c r="J36" s="58"/>
      <c r="K36" s="58"/>
      <c r="L36" s="59"/>
      <c r="M36" s="59"/>
      <c r="N36" s="59"/>
      <c r="O36" s="59"/>
      <c r="P36" s="59"/>
      <c r="Q36" s="10"/>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row>
    <row r="37" spans="1:236">
      <c r="A37" s="3"/>
      <c r="B37" s="26"/>
      <c r="C37" s="27"/>
      <c r="D37" s="28"/>
      <c r="E37" s="25"/>
      <c r="F37" s="29"/>
      <c r="G37" s="30"/>
      <c r="H37" s="30"/>
      <c r="I37" s="30"/>
      <c r="J37" s="30"/>
      <c r="K37" s="31"/>
      <c r="L37" s="31"/>
      <c r="M37" s="31"/>
      <c r="N37" s="31"/>
      <c r="O37" s="32"/>
      <c r="P37" s="32"/>
      <c r="Q37" s="12"/>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row>
    <row r="38" spans="1:236">
      <c r="A38" s="26"/>
      <c r="B38" s="26"/>
      <c r="C38" s="27"/>
      <c r="D38" s="28"/>
      <c r="E38" s="25"/>
      <c r="F38" s="29"/>
      <c r="G38" s="30"/>
      <c r="H38" s="30"/>
      <c r="I38" s="30"/>
      <c r="J38" s="30"/>
      <c r="K38" s="31"/>
      <c r="L38" s="31"/>
      <c r="M38" s="31"/>
      <c r="N38" s="31"/>
      <c r="O38" s="32"/>
      <c r="P38" s="32"/>
      <c r="Q38" s="12"/>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row>
    <row r="39" spans="1:236" ht="13.5">
      <c r="B39" s="61"/>
      <c r="C39" s="71" t="s">
        <v>6</v>
      </c>
      <c r="D39" s="222">
        <f>KOPTĀME!B24</f>
        <v>0</v>
      </c>
      <c r="E39" s="222"/>
      <c r="F39" s="222"/>
      <c r="G39" s="222"/>
      <c r="H39" s="222"/>
      <c r="I39" s="222"/>
      <c r="J39" s="222"/>
      <c r="K39" s="222"/>
      <c r="L39" s="222"/>
      <c r="M39" s="222"/>
      <c r="N39" s="222"/>
      <c r="O39" s="222"/>
      <c r="P39" s="222"/>
    </row>
    <row r="40" spans="1:236" ht="10.5" customHeight="1">
      <c r="B40" s="61"/>
      <c r="C40" s="72"/>
      <c r="D40" s="200" t="s">
        <v>7</v>
      </c>
      <c r="E40" s="200"/>
      <c r="F40" s="200"/>
      <c r="G40" s="200"/>
      <c r="H40" s="200"/>
      <c r="I40" s="200"/>
      <c r="J40" s="200"/>
      <c r="K40" s="200"/>
      <c r="L40" s="200"/>
      <c r="M40" s="200"/>
      <c r="N40" s="200"/>
      <c r="O40" s="200"/>
      <c r="P40" s="200"/>
    </row>
    <row r="41" spans="1:236" s="6" customFormat="1" ht="10.5" customHeight="1">
      <c r="A41" s="4"/>
      <c r="B41" s="61"/>
      <c r="C41" s="72"/>
      <c r="D41" s="168"/>
      <c r="E41" s="168"/>
      <c r="F41" s="168"/>
      <c r="G41" s="168"/>
      <c r="H41" s="168"/>
      <c r="I41" s="168"/>
      <c r="J41" s="168"/>
      <c r="K41" s="168"/>
      <c r="L41" s="168"/>
      <c r="M41" s="168"/>
      <c r="N41" s="168"/>
      <c r="O41" s="168"/>
      <c r="P41" s="168"/>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row>
    <row r="42" spans="1:236" s="6" customFormat="1" ht="15">
      <c r="A42" s="4"/>
      <c r="B42" s="61"/>
      <c r="C42" s="100" t="s">
        <v>39</v>
      </c>
      <c r="D42" s="265">
        <f>KOPTĀME!B29</f>
        <v>0</v>
      </c>
      <c r="E42" s="265"/>
      <c r="F42" s="265"/>
      <c r="G42" s="146"/>
      <c r="H42" s="146"/>
      <c r="I42" s="146"/>
      <c r="J42" s="146"/>
      <c r="K42" s="146"/>
      <c r="L42" s="146"/>
      <c r="M42" s="147"/>
      <c r="N42" s="148"/>
      <c r="O42" s="2"/>
      <c r="P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row>
    <row r="43" spans="1:236" s="6" customFormat="1" ht="14.25">
      <c r="A43" s="4"/>
      <c r="B43" s="61"/>
      <c r="C43" s="76"/>
      <c r="D43" s="77"/>
      <c r="E43" s="76"/>
      <c r="F43" s="65"/>
      <c r="G43" s="149"/>
      <c r="H43" s="149"/>
      <c r="I43" s="149"/>
      <c r="J43" s="149"/>
      <c r="K43" s="149"/>
      <c r="L43" s="149"/>
      <c r="M43" s="149"/>
      <c r="N43" s="150"/>
      <c r="O43" s="2"/>
      <c r="P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row>
    <row r="44" spans="1:236" s="6" customFormat="1" ht="13.5">
      <c r="A44" s="4"/>
      <c r="B44" s="61"/>
      <c r="C44" s="71" t="s">
        <v>12</v>
      </c>
      <c r="D44" s="219">
        <f>Kopsav.!C36</f>
        <v>0</v>
      </c>
      <c r="E44" s="219"/>
      <c r="F44" s="219"/>
      <c r="G44" s="219"/>
      <c r="H44" s="219"/>
      <c r="I44" s="219"/>
      <c r="J44" s="219"/>
      <c r="K44" s="219"/>
      <c r="L44" s="219"/>
      <c r="M44" s="219"/>
      <c r="N44" s="219"/>
      <c r="O44" s="219"/>
      <c r="P44" s="219"/>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row>
    <row r="45" spans="1:236" s="6" customFormat="1">
      <c r="A45" s="4"/>
      <c r="B45" s="61"/>
      <c r="C45" s="72"/>
      <c r="D45" s="200" t="s">
        <v>7</v>
      </c>
      <c r="E45" s="200"/>
      <c r="F45" s="200"/>
      <c r="G45" s="200"/>
      <c r="H45" s="200"/>
      <c r="I45" s="200"/>
      <c r="J45" s="200"/>
      <c r="K45" s="200"/>
      <c r="L45" s="200"/>
      <c r="M45" s="200"/>
      <c r="N45" s="200"/>
      <c r="O45" s="200"/>
      <c r="P45" s="200"/>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row>
    <row r="46" spans="1:236" s="6" customFormat="1" ht="9" customHeight="1">
      <c r="A46" s="4"/>
      <c r="B46" s="4"/>
      <c r="C46" s="72"/>
      <c r="D46" s="201"/>
      <c r="E46" s="201"/>
      <c r="F46" s="201"/>
      <c r="G46" s="33"/>
      <c r="H46" s="33"/>
      <c r="I46" s="33"/>
      <c r="J46" s="33"/>
      <c r="K46" s="2"/>
      <c r="L46" s="3"/>
      <c r="M46" s="3"/>
      <c r="N46" s="3"/>
      <c r="O46" s="3"/>
      <c r="P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row>
    <row r="47" spans="1:236" s="6" customFormat="1" ht="13.5">
      <c r="A47" s="4"/>
      <c r="B47" s="4"/>
      <c r="C47" s="75" t="s">
        <v>8</v>
      </c>
      <c r="D47" s="101">
        <f>KOPTĀME!B27</f>
        <v>0</v>
      </c>
      <c r="E47" s="101"/>
      <c r="F47" s="72"/>
      <c r="G47" s="33"/>
      <c r="H47" s="33"/>
      <c r="K47" s="3"/>
      <c r="L47" s="3"/>
      <c r="M47" s="3"/>
      <c r="N47" s="3"/>
      <c r="O47" s="3"/>
      <c r="P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row>
  </sheetData>
  <sheetProtection algorithmName="SHA-512" hashValue="qgp/lINiDDE1DuUAl/UF2+GnRCRdHvB7U9JBAw73Uo9Gd3+OTqdfuwVNsxoe9a98yvqo8EGANDEbAPJWGuAMYg==" saltValue="1Eb7lAwGQJpYJtgIwqg/Xg==" spinCount="100000" sheet="1" formatCells="0" formatColumns="0" formatRows="0" insertColumns="0" insertRows="0" insertHyperlinks="0" deleteColumns="0" deleteRows="0" selectLockedCells="1" sort="0" autoFilter="0" pivotTables="0"/>
  <autoFilter ref="A15:IB34"/>
  <mergeCells count="22">
    <mergeCell ref="D46:F46"/>
    <mergeCell ref="T14:T15"/>
    <mergeCell ref="U14:U15"/>
    <mergeCell ref="V14:V15"/>
    <mergeCell ref="W14:W15"/>
    <mergeCell ref="D39:P39"/>
    <mergeCell ref="D40:P40"/>
    <mergeCell ref="D42:F42"/>
    <mergeCell ref="D44:P44"/>
    <mergeCell ref="D45:P45"/>
    <mergeCell ref="X14:X15"/>
    <mergeCell ref="A34:K34"/>
    <mergeCell ref="A6:P6"/>
    <mergeCell ref="N11:O11"/>
    <mergeCell ref="N12:O12"/>
    <mergeCell ref="A14:A15"/>
    <mergeCell ref="B14:B15"/>
    <mergeCell ref="C14:C15"/>
    <mergeCell ref="D14:D15"/>
    <mergeCell ref="E14:E15"/>
    <mergeCell ref="F14:K14"/>
    <mergeCell ref="L14:P14"/>
  </mergeCells>
  <pageMargins left="0.70866141732283472" right="0.70866141732283472" top="0.74803149606299213" bottom="0.74803149606299213" header="0.31496062992125984" footer="0.31496062992125984"/>
  <pageSetup paperSize="9" scale="77" fitToHeight="0" orientation="landscape" r:id="rId1"/>
  <headerFooter>
    <oddFooter>&amp;C&amp;"time,Italic"&amp;10&amp;P / &amp;N</oddFooter>
  </headerFooter>
  <rowBreaks count="1" manualBreakCount="1">
    <brk id="33" max="15"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B40"/>
  <sheetViews>
    <sheetView view="pageBreakPreview" topLeftCell="A11" zoomScaleNormal="100" zoomScaleSheetLayoutView="100" workbookViewId="0">
      <selection activeCell="G24" sqref="G24"/>
    </sheetView>
  </sheetViews>
  <sheetFormatPr defaultRowHeight="12.75"/>
  <cols>
    <col min="1" max="1" width="6.28515625" style="4" customWidth="1"/>
    <col min="2" max="2" width="2.5703125" style="4" customWidth="1"/>
    <col min="3" max="3" width="37" style="34" customWidth="1"/>
    <col min="4" max="4" width="9.5703125" style="35" customWidth="1"/>
    <col min="5" max="5" width="9.5703125" style="36" customWidth="1"/>
    <col min="6" max="6" width="6.7109375" style="6" customWidth="1"/>
    <col min="7" max="7" width="8.28515625" style="6" customWidth="1"/>
    <col min="8" max="8" width="7.28515625" style="6" customWidth="1"/>
    <col min="9" max="9" width="8.42578125" style="6" customWidth="1"/>
    <col min="10" max="10" width="9.28515625" style="6" customWidth="1"/>
    <col min="11" max="11" width="8.28515625" style="3" customWidth="1"/>
    <col min="12" max="15" width="11.140625" style="3" customWidth="1"/>
    <col min="16" max="16" width="11.7109375" style="3" customWidth="1"/>
    <col min="17" max="17" width="10.28515625" style="6" customWidth="1"/>
    <col min="18" max="20" width="9.140625" style="3"/>
    <col min="21" max="21" width="9.5703125" style="3" customWidth="1"/>
    <col min="22" max="22" width="41.42578125" style="3" customWidth="1"/>
    <col min="23" max="236" width="9.140625" style="3"/>
    <col min="237" max="237" width="4" style="3" customWidth="1"/>
    <col min="238" max="238" width="31.42578125" style="3" customWidth="1"/>
    <col min="239" max="239" width="5.7109375" style="3" customWidth="1"/>
    <col min="240" max="240" width="8.42578125" style="3" customWidth="1"/>
    <col min="241" max="241" width="6.140625" style="3" customWidth="1"/>
    <col min="242" max="242" width="6.5703125" style="3" customWidth="1"/>
    <col min="243" max="243" width="7.28515625" style="3" customWidth="1"/>
    <col min="244" max="244" width="8.28515625" style="3" customWidth="1"/>
    <col min="245" max="245" width="7.28515625" style="3" customWidth="1"/>
    <col min="246" max="246" width="6.7109375" style="3" customWidth="1"/>
    <col min="247" max="247" width="11.140625" style="3" customWidth="1"/>
    <col min="248" max="248" width="9.5703125" style="3" customWidth="1"/>
    <col min="249" max="250" width="11.140625" style="3" customWidth="1"/>
    <col min="251" max="251" width="8.85546875" style="3" customWidth="1"/>
    <col min="252" max="492" width="9.140625" style="3"/>
    <col min="493" max="493" width="4" style="3" customWidth="1"/>
    <col min="494" max="494" width="31.42578125" style="3" customWidth="1"/>
    <col min="495" max="495" width="5.7109375" style="3" customWidth="1"/>
    <col min="496" max="496" width="8.42578125" style="3" customWidth="1"/>
    <col min="497" max="497" width="6.140625" style="3" customWidth="1"/>
    <col min="498" max="498" width="6.5703125" style="3" customWidth="1"/>
    <col min="499" max="499" width="7.28515625" style="3" customWidth="1"/>
    <col min="500" max="500" width="8.28515625" style="3" customWidth="1"/>
    <col min="501" max="501" width="7.28515625" style="3" customWidth="1"/>
    <col min="502" max="502" width="6.7109375" style="3" customWidth="1"/>
    <col min="503" max="503" width="11.140625" style="3" customWidth="1"/>
    <col min="504" max="504" width="9.5703125" style="3" customWidth="1"/>
    <col min="505" max="506" width="11.140625" style="3" customWidth="1"/>
    <col min="507" max="507" width="8.85546875" style="3" customWidth="1"/>
    <col min="508" max="748" width="9.140625" style="3"/>
    <col min="749" max="749" width="4" style="3" customWidth="1"/>
    <col min="750" max="750" width="31.42578125" style="3" customWidth="1"/>
    <col min="751" max="751" width="5.7109375" style="3" customWidth="1"/>
    <col min="752" max="752" width="8.42578125" style="3" customWidth="1"/>
    <col min="753" max="753" width="6.140625" style="3" customWidth="1"/>
    <col min="754" max="754" width="6.5703125" style="3" customWidth="1"/>
    <col min="755" max="755" width="7.28515625" style="3" customWidth="1"/>
    <col min="756" max="756" width="8.28515625" style="3" customWidth="1"/>
    <col min="757" max="757" width="7.28515625" style="3" customWidth="1"/>
    <col min="758" max="758" width="6.7109375" style="3" customWidth="1"/>
    <col min="759" max="759" width="11.140625" style="3" customWidth="1"/>
    <col min="760" max="760" width="9.5703125" style="3" customWidth="1"/>
    <col min="761" max="762" width="11.140625" style="3" customWidth="1"/>
    <col min="763" max="763" width="8.85546875" style="3" customWidth="1"/>
    <col min="764" max="1004" width="9.140625" style="3"/>
    <col min="1005" max="1005" width="4" style="3" customWidth="1"/>
    <col min="1006" max="1006" width="31.42578125" style="3" customWidth="1"/>
    <col min="1007" max="1007" width="5.7109375" style="3" customWidth="1"/>
    <col min="1008" max="1008" width="8.42578125" style="3" customWidth="1"/>
    <col min="1009" max="1009" width="6.140625" style="3" customWidth="1"/>
    <col min="1010" max="1010" width="6.5703125" style="3" customWidth="1"/>
    <col min="1011" max="1011" width="7.28515625" style="3" customWidth="1"/>
    <col min="1012" max="1012" width="8.28515625" style="3" customWidth="1"/>
    <col min="1013" max="1013" width="7.28515625" style="3" customWidth="1"/>
    <col min="1014" max="1014" width="6.7109375" style="3" customWidth="1"/>
    <col min="1015" max="1015" width="11.140625" style="3" customWidth="1"/>
    <col min="1016" max="1016" width="9.5703125" style="3" customWidth="1"/>
    <col min="1017" max="1018" width="11.140625" style="3" customWidth="1"/>
    <col min="1019" max="1019" width="8.85546875" style="3" customWidth="1"/>
    <col min="1020" max="1260" width="9.140625" style="3"/>
    <col min="1261" max="1261" width="4" style="3" customWidth="1"/>
    <col min="1262" max="1262" width="31.42578125" style="3" customWidth="1"/>
    <col min="1263" max="1263" width="5.7109375" style="3" customWidth="1"/>
    <col min="1264" max="1264" width="8.42578125" style="3" customWidth="1"/>
    <col min="1265" max="1265" width="6.140625" style="3" customWidth="1"/>
    <col min="1266" max="1266" width="6.5703125" style="3" customWidth="1"/>
    <col min="1267" max="1267" width="7.28515625" style="3" customWidth="1"/>
    <col min="1268" max="1268" width="8.28515625" style="3" customWidth="1"/>
    <col min="1269" max="1269" width="7.28515625" style="3" customWidth="1"/>
    <col min="1270" max="1270" width="6.7109375" style="3" customWidth="1"/>
    <col min="1271" max="1271" width="11.140625" style="3" customWidth="1"/>
    <col min="1272" max="1272" width="9.5703125" style="3" customWidth="1"/>
    <col min="1273" max="1274" width="11.140625" style="3" customWidth="1"/>
    <col min="1275" max="1275" width="8.85546875" style="3" customWidth="1"/>
    <col min="1276" max="1516" width="9.140625" style="3"/>
    <col min="1517" max="1517" width="4" style="3" customWidth="1"/>
    <col min="1518" max="1518" width="31.42578125" style="3" customWidth="1"/>
    <col min="1519" max="1519" width="5.7109375" style="3" customWidth="1"/>
    <col min="1520" max="1520" width="8.42578125" style="3" customWidth="1"/>
    <col min="1521" max="1521" width="6.140625" style="3" customWidth="1"/>
    <col min="1522" max="1522" width="6.5703125" style="3" customWidth="1"/>
    <col min="1523" max="1523" width="7.28515625" style="3" customWidth="1"/>
    <col min="1524" max="1524" width="8.28515625" style="3" customWidth="1"/>
    <col min="1525" max="1525" width="7.28515625" style="3" customWidth="1"/>
    <col min="1526" max="1526" width="6.7109375" style="3" customWidth="1"/>
    <col min="1527" max="1527" width="11.140625" style="3" customWidth="1"/>
    <col min="1528" max="1528" width="9.5703125" style="3" customWidth="1"/>
    <col min="1529" max="1530" width="11.140625" style="3" customWidth="1"/>
    <col min="1531" max="1531" width="8.85546875" style="3" customWidth="1"/>
    <col min="1532" max="1772" width="9.140625" style="3"/>
    <col min="1773" max="1773" width="4" style="3" customWidth="1"/>
    <col min="1774" max="1774" width="31.42578125" style="3" customWidth="1"/>
    <col min="1775" max="1775" width="5.7109375" style="3" customWidth="1"/>
    <col min="1776" max="1776" width="8.42578125" style="3" customWidth="1"/>
    <col min="1777" max="1777" width="6.140625" style="3" customWidth="1"/>
    <col min="1778" max="1778" width="6.5703125" style="3" customWidth="1"/>
    <col min="1779" max="1779" width="7.28515625" style="3" customWidth="1"/>
    <col min="1780" max="1780" width="8.28515625" style="3" customWidth="1"/>
    <col min="1781" max="1781" width="7.28515625" style="3" customWidth="1"/>
    <col min="1782" max="1782" width="6.7109375" style="3" customWidth="1"/>
    <col min="1783" max="1783" width="11.140625" style="3" customWidth="1"/>
    <col min="1784" max="1784" width="9.5703125" style="3" customWidth="1"/>
    <col min="1785" max="1786" width="11.140625" style="3" customWidth="1"/>
    <col min="1787" max="1787" width="8.85546875" style="3" customWidth="1"/>
    <col min="1788" max="2028" width="9.140625" style="3"/>
    <col min="2029" max="2029" width="4" style="3" customWidth="1"/>
    <col min="2030" max="2030" width="31.42578125" style="3" customWidth="1"/>
    <col min="2031" max="2031" width="5.7109375" style="3" customWidth="1"/>
    <col min="2032" max="2032" width="8.42578125" style="3" customWidth="1"/>
    <col min="2033" max="2033" width="6.140625" style="3" customWidth="1"/>
    <col min="2034" max="2034" width="6.5703125" style="3" customWidth="1"/>
    <col min="2035" max="2035" width="7.28515625" style="3" customWidth="1"/>
    <col min="2036" max="2036" width="8.28515625" style="3" customWidth="1"/>
    <col min="2037" max="2037" width="7.28515625" style="3" customWidth="1"/>
    <col min="2038" max="2038" width="6.7109375" style="3" customWidth="1"/>
    <col min="2039" max="2039" width="11.140625" style="3" customWidth="1"/>
    <col min="2040" max="2040" width="9.5703125" style="3" customWidth="1"/>
    <col min="2041" max="2042" width="11.140625" style="3" customWidth="1"/>
    <col min="2043" max="2043" width="8.85546875" style="3" customWidth="1"/>
    <col min="2044" max="2284" width="9.140625" style="3"/>
    <col min="2285" max="2285" width="4" style="3" customWidth="1"/>
    <col min="2286" max="2286" width="31.42578125" style="3" customWidth="1"/>
    <col min="2287" max="2287" width="5.7109375" style="3" customWidth="1"/>
    <col min="2288" max="2288" width="8.42578125" style="3" customWidth="1"/>
    <col min="2289" max="2289" width="6.140625" style="3" customWidth="1"/>
    <col min="2290" max="2290" width="6.5703125" style="3" customWidth="1"/>
    <col min="2291" max="2291" width="7.28515625" style="3" customWidth="1"/>
    <col min="2292" max="2292" width="8.28515625" style="3" customWidth="1"/>
    <col min="2293" max="2293" width="7.28515625" style="3" customWidth="1"/>
    <col min="2294" max="2294" width="6.7109375" style="3" customWidth="1"/>
    <col min="2295" max="2295" width="11.140625" style="3" customWidth="1"/>
    <col min="2296" max="2296" width="9.5703125" style="3" customWidth="1"/>
    <col min="2297" max="2298" width="11.140625" style="3" customWidth="1"/>
    <col min="2299" max="2299" width="8.85546875" style="3" customWidth="1"/>
    <col min="2300" max="2540" width="9.140625" style="3"/>
    <col min="2541" max="2541" width="4" style="3" customWidth="1"/>
    <col min="2542" max="2542" width="31.42578125" style="3" customWidth="1"/>
    <col min="2543" max="2543" width="5.7109375" style="3" customWidth="1"/>
    <col min="2544" max="2544" width="8.42578125" style="3" customWidth="1"/>
    <col min="2545" max="2545" width="6.140625" style="3" customWidth="1"/>
    <col min="2546" max="2546" width="6.5703125" style="3" customWidth="1"/>
    <col min="2547" max="2547" width="7.28515625" style="3" customWidth="1"/>
    <col min="2548" max="2548" width="8.28515625" style="3" customWidth="1"/>
    <col min="2549" max="2549" width="7.28515625" style="3" customWidth="1"/>
    <col min="2550" max="2550" width="6.7109375" style="3" customWidth="1"/>
    <col min="2551" max="2551" width="11.140625" style="3" customWidth="1"/>
    <col min="2552" max="2552" width="9.5703125" style="3" customWidth="1"/>
    <col min="2553" max="2554" width="11.140625" style="3" customWidth="1"/>
    <col min="2555" max="2555" width="8.85546875" style="3" customWidth="1"/>
    <col min="2556" max="2796" width="9.140625" style="3"/>
    <col min="2797" max="2797" width="4" style="3" customWidth="1"/>
    <col min="2798" max="2798" width="31.42578125" style="3" customWidth="1"/>
    <col min="2799" max="2799" width="5.7109375" style="3" customWidth="1"/>
    <col min="2800" max="2800" width="8.42578125" style="3" customWidth="1"/>
    <col min="2801" max="2801" width="6.140625" style="3" customWidth="1"/>
    <col min="2802" max="2802" width="6.5703125" style="3" customWidth="1"/>
    <col min="2803" max="2803" width="7.28515625" style="3" customWidth="1"/>
    <col min="2804" max="2804" width="8.28515625" style="3" customWidth="1"/>
    <col min="2805" max="2805" width="7.28515625" style="3" customWidth="1"/>
    <col min="2806" max="2806" width="6.7109375" style="3" customWidth="1"/>
    <col min="2807" max="2807" width="11.140625" style="3" customWidth="1"/>
    <col min="2808" max="2808" width="9.5703125" style="3" customWidth="1"/>
    <col min="2809" max="2810" width="11.140625" style="3" customWidth="1"/>
    <col min="2811" max="2811" width="8.85546875" style="3" customWidth="1"/>
    <col min="2812" max="3052" width="9.140625" style="3"/>
    <col min="3053" max="3053" width="4" style="3" customWidth="1"/>
    <col min="3054" max="3054" width="31.42578125" style="3" customWidth="1"/>
    <col min="3055" max="3055" width="5.7109375" style="3" customWidth="1"/>
    <col min="3056" max="3056" width="8.42578125" style="3" customWidth="1"/>
    <col min="3057" max="3057" width="6.140625" style="3" customWidth="1"/>
    <col min="3058" max="3058" width="6.5703125" style="3" customWidth="1"/>
    <col min="3059" max="3059" width="7.28515625" style="3" customWidth="1"/>
    <col min="3060" max="3060" width="8.28515625" style="3" customWidth="1"/>
    <col min="3061" max="3061" width="7.28515625" style="3" customWidth="1"/>
    <col min="3062" max="3062" width="6.7109375" style="3" customWidth="1"/>
    <col min="3063" max="3063" width="11.140625" style="3" customWidth="1"/>
    <col min="3064" max="3064" width="9.5703125" style="3" customWidth="1"/>
    <col min="3065" max="3066" width="11.140625" style="3" customWidth="1"/>
    <col min="3067" max="3067" width="8.85546875" style="3" customWidth="1"/>
    <col min="3068" max="3308" width="9.140625" style="3"/>
    <col min="3309" max="3309" width="4" style="3" customWidth="1"/>
    <col min="3310" max="3310" width="31.42578125" style="3" customWidth="1"/>
    <col min="3311" max="3311" width="5.7109375" style="3" customWidth="1"/>
    <col min="3312" max="3312" width="8.42578125" style="3" customWidth="1"/>
    <col min="3313" max="3313" width="6.140625" style="3" customWidth="1"/>
    <col min="3314" max="3314" width="6.5703125" style="3" customWidth="1"/>
    <col min="3315" max="3315" width="7.28515625" style="3" customWidth="1"/>
    <col min="3316" max="3316" width="8.28515625" style="3" customWidth="1"/>
    <col min="3317" max="3317" width="7.28515625" style="3" customWidth="1"/>
    <col min="3318" max="3318" width="6.7109375" style="3" customWidth="1"/>
    <col min="3319" max="3319" width="11.140625" style="3" customWidth="1"/>
    <col min="3320" max="3320" width="9.5703125" style="3" customWidth="1"/>
    <col min="3321" max="3322" width="11.140625" style="3" customWidth="1"/>
    <col min="3323" max="3323" width="8.85546875" style="3" customWidth="1"/>
    <col min="3324" max="3564" width="9.140625" style="3"/>
    <col min="3565" max="3565" width="4" style="3" customWidth="1"/>
    <col min="3566" max="3566" width="31.42578125" style="3" customWidth="1"/>
    <col min="3567" max="3567" width="5.7109375" style="3" customWidth="1"/>
    <col min="3568" max="3568" width="8.42578125" style="3" customWidth="1"/>
    <col min="3569" max="3569" width="6.140625" style="3" customWidth="1"/>
    <col min="3570" max="3570" width="6.5703125" style="3" customWidth="1"/>
    <col min="3571" max="3571" width="7.28515625" style="3" customWidth="1"/>
    <col min="3572" max="3572" width="8.28515625" style="3" customWidth="1"/>
    <col min="3573" max="3573" width="7.28515625" style="3" customWidth="1"/>
    <col min="3574" max="3574" width="6.7109375" style="3" customWidth="1"/>
    <col min="3575" max="3575" width="11.140625" style="3" customWidth="1"/>
    <col min="3576" max="3576" width="9.5703125" style="3" customWidth="1"/>
    <col min="3577" max="3578" width="11.140625" style="3" customWidth="1"/>
    <col min="3579" max="3579" width="8.85546875" style="3" customWidth="1"/>
    <col min="3580" max="3820" width="9.140625" style="3"/>
    <col min="3821" max="3821" width="4" style="3" customWidth="1"/>
    <col min="3822" max="3822" width="31.42578125" style="3" customWidth="1"/>
    <col min="3823" max="3823" width="5.7109375" style="3" customWidth="1"/>
    <col min="3824" max="3824" width="8.42578125" style="3" customWidth="1"/>
    <col min="3825" max="3825" width="6.140625" style="3" customWidth="1"/>
    <col min="3826" max="3826" width="6.5703125" style="3" customWidth="1"/>
    <col min="3827" max="3827" width="7.28515625" style="3" customWidth="1"/>
    <col min="3828" max="3828" width="8.28515625" style="3" customWidth="1"/>
    <col min="3829" max="3829" width="7.28515625" style="3" customWidth="1"/>
    <col min="3830" max="3830" width="6.7109375" style="3" customWidth="1"/>
    <col min="3831" max="3831" width="11.140625" style="3" customWidth="1"/>
    <col min="3832" max="3832" width="9.5703125" style="3" customWidth="1"/>
    <col min="3833" max="3834" width="11.140625" style="3" customWidth="1"/>
    <col min="3835" max="3835" width="8.85546875" style="3" customWidth="1"/>
    <col min="3836" max="4076" width="9.140625" style="3"/>
    <col min="4077" max="4077" width="4" style="3" customWidth="1"/>
    <col min="4078" max="4078" width="31.42578125" style="3" customWidth="1"/>
    <col min="4079" max="4079" width="5.7109375" style="3" customWidth="1"/>
    <col min="4080" max="4080" width="8.42578125" style="3" customWidth="1"/>
    <col min="4081" max="4081" width="6.140625" style="3" customWidth="1"/>
    <col min="4082" max="4082" width="6.5703125" style="3" customWidth="1"/>
    <col min="4083" max="4083" width="7.28515625" style="3" customWidth="1"/>
    <col min="4084" max="4084" width="8.28515625" style="3" customWidth="1"/>
    <col min="4085" max="4085" width="7.28515625" style="3" customWidth="1"/>
    <col min="4086" max="4086" width="6.7109375" style="3" customWidth="1"/>
    <col min="4087" max="4087" width="11.140625" style="3" customWidth="1"/>
    <col min="4088" max="4088" width="9.5703125" style="3" customWidth="1"/>
    <col min="4089" max="4090" width="11.140625" style="3" customWidth="1"/>
    <col min="4091" max="4091" width="8.85546875" style="3" customWidth="1"/>
    <col min="4092" max="4332" width="9.140625" style="3"/>
    <col min="4333" max="4333" width="4" style="3" customWidth="1"/>
    <col min="4334" max="4334" width="31.42578125" style="3" customWidth="1"/>
    <col min="4335" max="4335" width="5.7109375" style="3" customWidth="1"/>
    <col min="4336" max="4336" width="8.42578125" style="3" customWidth="1"/>
    <col min="4337" max="4337" width="6.140625" style="3" customWidth="1"/>
    <col min="4338" max="4338" width="6.5703125" style="3" customWidth="1"/>
    <col min="4339" max="4339" width="7.28515625" style="3" customWidth="1"/>
    <col min="4340" max="4340" width="8.28515625" style="3" customWidth="1"/>
    <col min="4341" max="4341" width="7.28515625" style="3" customWidth="1"/>
    <col min="4342" max="4342" width="6.7109375" style="3" customWidth="1"/>
    <col min="4343" max="4343" width="11.140625" style="3" customWidth="1"/>
    <col min="4344" max="4344" width="9.5703125" style="3" customWidth="1"/>
    <col min="4345" max="4346" width="11.140625" style="3" customWidth="1"/>
    <col min="4347" max="4347" width="8.85546875" style="3" customWidth="1"/>
    <col min="4348" max="4588" width="9.140625" style="3"/>
    <col min="4589" max="4589" width="4" style="3" customWidth="1"/>
    <col min="4590" max="4590" width="31.42578125" style="3" customWidth="1"/>
    <col min="4591" max="4591" width="5.7109375" style="3" customWidth="1"/>
    <col min="4592" max="4592" width="8.42578125" style="3" customWidth="1"/>
    <col min="4593" max="4593" width="6.140625" style="3" customWidth="1"/>
    <col min="4594" max="4594" width="6.5703125" style="3" customWidth="1"/>
    <col min="4595" max="4595" width="7.28515625" style="3" customWidth="1"/>
    <col min="4596" max="4596" width="8.28515625" style="3" customWidth="1"/>
    <col min="4597" max="4597" width="7.28515625" style="3" customWidth="1"/>
    <col min="4598" max="4598" width="6.7109375" style="3" customWidth="1"/>
    <col min="4599" max="4599" width="11.140625" style="3" customWidth="1"/>
    <col min="4600" max="4600" width="9.5703125" style="3" customWidth="1"/>
    <col min="4601" max="4602" width="11.140625" style="3" customWidth="1"/>
    <col min="4603" max="4603" width="8.85546875" style="3" customWidth="1"/>
    <col min="4604" max="4844" width="9.140625" style="3"/>
    <col min="4845" max="4845" width="4" style="3" customWidth="1"/>
    <col min="4846" max="4846" width="31.42578125" style="3" customWidth="1"/>
    <col min="4847" max="4847" width="5.7109375" style="3" customWidth="1"/>
    <col min="4848" max="4848" width="8.42578125" style="3" customWidth="1"/>
    <col min="4849" max="4849" width="6.140625" style="3" customWidth="1"/>
    <col min="4850" max="4850" width="6.5703125" style="3" customWidth="1"/>
    <col min="4851" max="4851" width="7.28515625" style="3" customWidth="1"/>
    <col min="4852" max="4852" width="8.28515625" style="3" customWidth="1"/>
    <col min="4853" max="4853" width="7.28515625" style="3" customWidth="1"/>
    <col min="4854" max="4854" width="6.7109375" style="3" customWidth="1"/>
    <col min="4855" max="4855" width="11.140625" style="3" customWidth="1"/>
    <col min="4856" max="4856" width="9.5703125" style="3" customWidth="1"/>
    <col min="4857" max="4858" width="11.140625" style="3" customWidth="1"/>
    <col min="4859" max="4859" width="8.85546875" style="3" customWidth="1"/>
    <col min="4860" max="5100" width="9.140625" style="3"/>
    <col min="5101" max="5101" width="4" style="3" customWidth="1"/>
    <col min="5102" max="5102" width="31.42578125" style="3" customWidth="1"/>
    <col min="5103" max="5103" width="5.7109375" style="3" customWidth="1"/>
    <col min="5104" max="5104" width="8.42578125" style="3" customWidth="1"/>
    <col min="5105" max="5105" width="6.140625" style="3" customWidth="1"/>
    <col min="5106" max="5106" width="6.5703125" style="3" customWidth="1"/>
    <col min="5107" max="5107" width="7.28515625" style="3" customWidth="1"/>
    <col min="5108" max="5108" width="8.28515625" style="3" customWidth="1"/>
    <col min="5109" max="5109" width="7.28515625" style="3" customWidth="1"/>
    <col min="5110" max="5110" width="6.7109375" style="3" customWidth="1"/>
    <col min="5111" max="5111" width="11.140625" style="3" customWidth="1"/>
    <col min="5112" max="5112" width="9.5703125" style="3" customWidth="1"/>
    <col min="5113" max="5114" width="11.140625" style="3" customWidth="1"/>
    <col min="5115" max="5115" width="8.85546875" style="3" customWidth="1"/>
    <col min="5116" max="5356" width="9.140625" style="3"/>
    <col min="5357" max="5357" width="4" style="3" customWidth="1"/>
    <col min="5358" max="5358" width="31.42578125" style="3" customWidth="1"/>
    <col min="5359" max="5359" width="5.7109375" style="3" customWidth="1"/>
    <col min="5360" max="5360" width="8.42578125" style="3" customWidth="1"/>
    <col min="5361" max="5361" width="6.140625" style="3" customWidth="1"/>
    <col min="5362" max="5362" width="6.5703125" style="3" customWidth="1"/>
    <col min="5363" max="5363" width="7.28515625" style="3" customWidth="1"/>
    <col min="5364" max="5364" width="8.28515625" style="3" customWidth="1"/>
    <col min="5365" max="5365" width="7.28515625" style="3" customWidth="1"/>
    <col min="5366" max="5366" width="6.7109375" style="3" customWidth="1"/>
    <col min="5367" max="5367" width="11.140625" style="3" customWidth="1"/>
    <col min="5368" max="5368" width="9.5703125" style="3" customWidth="1"/>
    <col min="5369" max="5370" width="11.140625" style="3" customWidth="1"/>
    <col min="5371" max="5371" width="8.85546875" style="3" customWidth="1"/>
    <col min="5372" max="5612" width="9.140625" style="3"/>
    <col min="5613" max="5613" width="4" style="3" customWidth="1"/>
    <col min="5614" max="5614" width="31.42578125" style="3" customWidth="1"/>
    <col min="5615" max="5615" width="5.7109375" style="3" customWidth="1"/>
    <col min="5616" max="5616" width="8.42578125" style="3" customWidth="1"/>
    <col min="5617" max="5617" width="6.140625" style="3" customWidth="1"/>
    <col min="5618" max="5618" width="6.5703125" style="3" customWidth="1"/>
    <col min="5619" max="5619" width="7.28515625" style="3" customWidth="1"/>
    <col min="5620" max="5620" width="8.28515625" style="3" customWidth="1"/>
    <col min="5621" max="5621" width="7.28515625" style="3" customWidth="1"/>
    <col min="5622" max="5622" width="6.7109375" style="3" customWidth="1"/>
    <col min="5623" max="5623" width="11.140625" style="3" customWidth="1"/>
    <col min="5624" max="5624" width="9.5703125" style="3" customWidth="1"/>
    <col min="5625" max="5626" width="11.140625" style="3" customWidth="1"/>
    <col min="5627" max="5627" width="8.85546875" style="3" customWidth="1"/>
    <col min="5628" max="5868" width="9.140625" style="3"/>
    <col min="5869" max="5869" width="4" style="3" customWidth="1"/>
    <col min="5870" max="5870" width="31.42578125" style="3" customWidth="1"/>
    <col min="5871" max="5871" width="5.7109375" style="3" customWidth="1"/>
    <col min="5872" max="5872" width="8.42578125" style="3" customWidth="1"/>
    <col min="5873" max="5873" width="6.140625" style="3" customWidth="1"/>
    <col min="5874" max="5874" width="6.5703125" style="3" customWidth="1"/>
    <col min="5875" max="5875" width="7.28515625" style="3" customWidth="1"/>
    <col min="5876" max="5876" width="8.28515625" style="3" customWidth="1"/>
    <col min="5877" max="5877" width="7.28515625" style="3" customWidth="1"/>
    <col min="5878" max="5878" width="6.7109375" style="3" customWidth="1"/>
    <col min="5879" max="5879" width="11.140625" style="3" customWidth="1"/>
    <col min="5880" max="5880" width="9.5703125" style="3" customWidth="1"/>
    <col min="5881" max="5882" width="11.140625" style="3" customWidth="1"/>
    <col min="5883" max="5883" width="8.85546875" style="3" customWidth="1"/>
    <col min="5884" max="6124" width="9.140625" style="3"/>
    <col min="6125" max="6125" width="4" style="3" customWidth="1"/>
    <col min="6126" max="6126" width="31.42578125" style="3" customWidth="1"/>
    <col min="6127" max="6127" width="5.7109375" style="3" customWidth="1"/>
    <col min="6128" max="6128" width="8.42578125" style="3" customWidth="1"/>
    <col min="6129" max="6129" width="6.140625" style="3" customWidth="1"/>
    <col min="6130" max="6130" width="6.5703125" style="3" customWidth="1"/>
    <col min="6131" max="6131" width="7.28515625" style="3" customWidth="1"/>
    <col min="6132" max="6132" width="8.28515625" style="3" customWidth="1"/>
    <col min="6133" max="6133" width="7.28515625" style="3" customWidth="1"/>
    <col min="6134" max="6134" width="6.7109375" style="3" customWidth="1"/>
    <col min="6135" max="6135" width="11.140625" style="3" customWidth="1"/>
    <col min="6136" max="6136" width="9.5703125" style="3" customWidth="1"/>
    <col min="6137" max="6138" width="11.140625" style="3" customWidth="1"/>
    <col min="6139" max="6139" width="8.85546875" style="3" customWidth="1"/>
    <col min="6140" max="6380" width="9.140625" style="3"/>
    <col min="6381" max="6381" width="4" style="3" customWidth="1"/>
    <col min="6382" max="6382" width="31.42578125" style="3" customWidth="1"/>
    <col min="6383" max="6383" width="5.7109375" style="3" customWidth="1"/>
    <col min="6384" max="6384" width="8.42578125" style="3" customWidth="1"/>
    <col min="6385" max="6385" width="6.140625" style="3" customWidth="1"/>
    <col min="6386" max="6386" width="6.5703125" style="3" customWidth="1"/>
    <col min="6387" max="6387" width="7.28515625" style="3" customWidth="1"/>
    <col min="6388" max="6388" width="8.28515625" style="3" customWidth="1"/>
    <col min="6389" max="6389" width="7.28515625" style="3" customWidth="1"/>
    <col min="6390" max="6390" width="6.7109375" style="3" customWidth="1"/>
    <col min="6391" max="6391" width="11.140625" style="3" customWidth="1"/>
    <col min="6392" max="6392" width="9.5703125" style="3" customWidth="1"/>
    <col min="6393" max="6394" width="11.140625" style="3" customWidth="1"/>
    <col min="6395" max="6395" width="8.85546875" style="3" customWidth="1"/>
    <col min="6396" max="6636" width="9.140625" style="3"/>
    <col min="6637" max="6637" width="4" style="3" customWidth="1"/>
    <col min="6638" max="6638" width="31.42578125" style="3" customWidth="1"/>
    <col min="6639" max="6639" width="5.7109375" style="3" customWidth="1"/>
    <col min="6640" max="6640" width="8.42578125" style="3" customWidth="1"/>
    <col min="6641" max="6641" width="6.140625" style="3" customWidth="1"/>
    <col min="6642" max="6642" width="6.5703125" style="3" customWidth="1"/>
    <col min="6643" max="6643" width="7.28515625" style="3" customWidth="1"/>
    <col min="6644" max="6644" width="8.28515625" style="3" customWidth="1"/>
    <col min="6645" max="6645" width="7.28515625" style="3" customWidth="1"/>
    <col min="6646" max="6646" width="6.7109375" style="3" customWidth="1"/>
    <col min="6647" max="6647" width="11.140625" style="3" customWidth="1"/>
    <col min="6648" max="6648" width="9.5703125" style="3" customWidth="1"/>
    <col min="6649" max="6650" width="11.140625" style="3" customWidth="1"/>
    <col min="6651" max="6651" width="8.85546875" style="3" customWidth="1"/>
    <col min="6652" max="6892" width="9.140625" style="3"/>
    <col min="6893" max="6893" width="4" style="3" customWidth="1"/>
    <col min="6894" max="6894" width="31.42578125" style="3" customWidth="1"/>
    <col min="6895" max="6895" width="5.7109375" style="3" customWidth="1"/>
    <col min="6896" max="6896" width="8.42578125" style="3" customWidth="1"/>
    <col min="6897" max="6897" width="6.140625" style="3" customWidth="1"/>
    <col min="6898" max="6898" width="6.5703125" style="3" customWidth="1"/>
    <col min="6899" max="6899" width="7.28515625" style="3" customWidth="1"/>
    <col min="6900" max="6900" width="8.28515625" style="3" customWidth="1"/>
    <col min="6901" max="6901" width="7.28515625" style="3" customWidth="1"/>
    <col min="6902" max="6902" width="6.7109375" style="3" customWidth="1"/>
    <col min="6903" max="6903" width="11.140625" style="3" customWidth="1"/>
    <col min="6904" max="6904" width="9.5703125" style="3" customWidth="1"/>
    <col min="6905" max="6906" width="11.140625" style="3" customWidth="1"/>
    <col min="6907" max="6907" width="8.85546875" style="3" customWidth="1"/>
    <col min="6908" max="7148" width="9.140625" style="3"/>
    <col min="7149" max="7149" width="4" style="3" customWidth="1"/>
    <col min="7150" max="7150" width="31.42578125" style="3" customWidth="1"/>
    <col min="7151" max="7151" width="5.7109375" style="3" customWidth="1"/>
    <col min="7152" max="7152" width="8.42578125" style="3" customWidth="1"/>
    <col min="7153" max="7153" width="6.140625" style="3" customWidth="1"/>
    <col min="7154" max="7154" width="6.5703125" style="3" customWidth="1"/>
    <col min="7155" max="7155" width="7.28515625" style="3" customWidth="1"/>
    <col min="7156" max="7156" width="8.28515625" style="3" customWidth="1"/>
    <col min="7157" max="7157" width="7.28515625" style="3" customWidth="1"/>
    <col min="7158" max="7158" width="6.7109375" style="3" customWidth="1"/>
    <col min="7159" max="7159" width="11.140625" style="3" customWidth="1"/>
    <col min="7160" max="7160" width="9.5703125" style="3" customWidth="1"/>
    <col min="7161" max="7162" width="11.140625" style="3" customWidth="1"/>
    <col min="7163" max="7163" width="8.85546875" style="3" customWidth="1"/>
    <col min="7164" max="7404" width="9.140625" style="3"/>
    <col min="7405" max="7405" width="4" style="3" customWidth="1"/>
    <col min="7406" max="7406" width="31.42578125" style="3" customWidth="1"/>
    <col min="7407" max="7407" width="5.7109375" style="3" customWidth="1"/>
    <col min="7408" max="7408" width="8.42578125" style="3" customWidth="1"/>
    <col min="7409" max="7409" width="6.140625" style="3" customWidth="1"/>
    <col min="7410" max="7410" width="6.5703125" style="3" customWidth="1"/>
    <col min="7411" max="7411" width="7.28515625" style="3" customWidth="1"/>
    <col min="7412" max="7412" width="8.28515625" style="3" customWidth="1"/>
    <col min="7413" max="7413" width="7.28515625" style="3" customWidth="1"/>
    <col min="7414" max="7414" width="6.7109375" style="3" customWidth="1"/>
    <col min="7415" max="7415" width="11.140625" style="3" customWidth="1"/>
    <col min="7416" max="7416" width="9.5703125" style="3" customWidth="1"/>
    <col min="7417" max="7418" width="11.140625" style="3" customWidth="1"/>
    <col min="7419" max="7419" width="8.85546875" style="3" customWidth="1"/>
    <col min="7420" max="7660" width="9.140625" style="3"/>
    <col min="7661" max="7661" width="4" style="3" customWidth="1"/>
    <col min="7662" max="7662" width="31.42578125" style="3" customWidth="1"/>
    <col min="7663" max="7663" width="5.7109375" style="3" customWidth="1"/>
    <col min="7664" max="7664" width="8.42578125" style="3" customWidth="1"/>
    <col min="7665" max="7665" width="6.140625" style="3" customWidth="1"/>
    <col min="7666" max="7666" width="6.5703125" style="3" customWidth="1"/>
    <col min="7667" max="7667" width="7.28515625" style="3" customWidth="1"/>
    <col min="7668" max="7668" width="8.28515625" style="3" customWidth="1"/>
    <col min="7669" max="7669" width="7.28515625" style="3" customWidth="1"/>
    <col min="7670" max="7670" width="6.7109375" style="3" customWidth="1"/>
    <col min="7671" max="7671" width="11.140625" style="3" customWidth="1"/>
    <col min="7672" max="7672" width="9.5703125" style="3" customWidth="1"/>
    <col min="7673" max="7674" width="11.140625" style="3" customWidth="1"/>
    <col min="7675" max="7675" width="8.85546875" style="3" customWidth="1"/>
    <col min="7676" max="7916" width="9.140625" style="3"/>
    <col min="7917" max="7917" width="4" style="3" customWidth="1"/>
    <col min="7918" max="7918" width="31.42578125" style="3" customWidth="1"/>
    <col min="7919" max="7919" width="5.7109375" style="3" customWidth="1"/>
    <col min="7920" max="7920" width="8.42578125" style="3" customWidth="1"/>
    <col min="7921" max="7921" width="6.140625" style="3" customWidth="1"/>
    <col min="7922" max="7922" width="6.5703125" style="3" customWidth="1"/>
    <col min="7923" max="7923" width="7.28515625" style="3" customWidth="1"/>
    <col min="7924" max="7924" width="8.28515625" style="3" customWidth="1"/>
    <col min="7925" max="7925" width="7.28515625" style="3" customWidth="1"/>
    <col min="7926" max="7926" width="6.7109375" style="3" customWidth="1"/>
    <col min="7927" max="7927" width="11.140625" style="3" customWidth="1"/>
    <col min="7928" max="7928" width="9.5703125" style="3" customWidth="1"/>
    <col min="7929" max="7930" width="11.140625" style="3" customWidth="1"/>
    <col min="7931" max="7931" width="8.85546875" style="3" customWidth="1"/>
    <col min="7932" max="8172" width="9.140625" style="3"/>
    <col min="8173" max="8173" width="4" style="3" customWidth="1"/>
    <col min="8174" max="8174" width="31.42578125" style="3" customWidth="1"/>
    <col min="8175" max="8175" width="5.7109375" style="3" customWidth="1"/>
    <col min="8176" max="8176" width="8.42578125" style="3" customWidth="1"/>
    <col min="8177" max="8177" width="6.140625" style="3" customWidth="1"/>
    <col min="8178" max="8178" width="6.5703125" style="3" customWidth="1"/>
    <col min="8179" max="8179" width="7.28515625" style="3" customWidth="1"/>
    <col min="8180" max="8180" width="8.28515625" style="3" customWidth="1"/>
    <col min="8181" max="8181" width="7.28515625" style="3" customWidth="1"/>
    <col min="8182" max="8182" width="6.7109375" style="3" customWidth="1"/>
    <col min="8183" max="8183" width="11.140625" style="3" customWidth="1"/>
    <col min="8184" max="8184" width="9.5703125" style="3" customWidth="1"/>
    <col min="8185" max="8186" width="11.140625" style="3" customWidth="1"/>
    <col min="8187" max="8187" width="8.85546875" style="3" customWidth="1"/>
    <col min="8188" max="8428" width="9.140625" style="3"/>
    <col min="8429" max="8429" width="4" style="3" customWidth="1"/>
    <col min="8430" max="8430" width="31.42578125" style="3" customWidth="1"/>
    <col min="8431" max="8431" width="5.7109375" style="3" customWidth="1"/>
    <col min="8432" max="8432" width="8.42578125" style="3" customWidth="1"/>
    <col min="8433" max="8433" width="6.140625" style="3" customWidth="1"/>
    <col min="8434" max="8434" width="6.5703125" style="3" customWidth="1"/>
    <col min="8435" max="8435" width="7.28515625" style="3" customWidth="1"/>
    <col min="8436" max="8436" width="8.28515625" style="3" customWidth="1"/>
    <col min="8437" max="8437" width="7.28515625" style="3" customWidth="1"/>
    <col min="8438" max="8438" width="6.7109375" style="3" customWidth="1"/>
    <col min="8439" max="8439" width="11.140625" style="3" customWidth="1"/>
    <col min="8440" max="8440" width="9.5703125" style="3" customWidth="1"/>
    <col min="8441" max="8442" width="11.140625" style="3" customWidth="1"/>
    <col min="8443" max="8443" width="8.85546875" style="3" customWidth="1"/>
    <col min="8444" max="8684" width="9.140625" style="3"/>
    <col min="8685" max="8685" width="4" style="3" customWidth="1"/>
    <col min="8686" max="8686" width="31.42578125" style="3" customWidth="1"/>
    <col min="8687" max="8687" width="5.7109375" style="3" customWidth="1"/>
    <col min="8688" max="8688" width="8.42578125" style="3" customWidth="1"/>
    <col min="8689" max="8689" width="6.140625" style="3" customWidth="1"/>
    <col min="8690" max="8690" width="6.5703125" style="3" customWidth="1"/>
    <col min="8691" max="8691" width="7.28515625" style="3" customWidth="1"/>
    <col min="8692" max="8692" width="8.28515625" style="3" customWidth="1"/>
    <col min="8693" max="8693" width="7.28515625" style="3" customWidth="1"/>
    <col min="8694" max="8694" width="6.7109375" style="3" customWidth="1"/>
    <col min="8695" max="8695" width="11.140625" style="3" customWidth="1"/>
    <col min="8696" max="8696" width="9.5703125" style="3" customWidth="1"/>
    <col min="8697" max="8698" width="11.140625" style="3" customWidth="1"/>
    <col min="8699" max="8699" width="8.85546875" style="3" customWidth="1"/>
    <col min="8700" max="8940" width="9.140625" style="3"/>
    <col min="8941" max="8941" width="4" style="3" customWidth="1"/>
    <col min="8942" max="8942" width="31.42578125" style="3" customWidth="1"/>
    <col min="8943" max="8943" width="5.7109375" style="3" customWidth="1"/>
    <col min="8944" max="8944" width="8.42578125" style="3" customWidth="1"/>
    <col min="8945" max="8945" width="6.140625" style="3" customWidth="1"/>
    <col min="8946" max="8946" width="6.5703125" style="3" customWidth="1"/>
    <col min="8947" max="8947" width="7.28515625" style="3" customWidth="1"/>
    <col min="8948" max="8948" width="8.28515625" style="3" customWidth="1"/>
    <col min="8949" max="8949" width="7.28515625" style="3" customWidth="1"/>
    <col min="8950" max="8950" width="6.7109375" style="3" customWidth="1"/>
    <col min="8951" max="8951" width="11.140625" style="3" customWidth="1"/>
    <col min="8952" max="8952" width="9.5703125" style="3" customWidth="1"/>
    <col min="8953" max="8954" width="11.140625" style="3" customWidth="1"/>
    <col min="8955" max="8955" width="8.85546875" style="3" customWidth="1"/>
    <col min="8956" max="9196" width="9.140625" style="3"/>
    <col min="9197" max="9197" width="4" style="3" customWidth="1"/>
    <col min="9198" max="9198" width="31.42578125" style="3" customWidth="1"/>
    <col min="9199" max="9199" width="5.7109375" style="3" customWidth="1"/>
    <col min="9200" max="9200" width="8.42578125" style="3" customWidth="1"/>
    <col min="9201" max="9201" width="6.140625" style="3" customWidth="1"/>
    <col min="9202" max="9202" width="6.5703125" style="3" customWidth="1"/>
    <col min="9203" max="9203" width="7.28515625" style="3" customWidth="1"/>
    <col min="9204" max="9204" width="8.28515625" style="3" customWidth="1"/>
    <col min="9205" max="9205" width="7.28515625" style="3" customWidth="1"/>
    <col min="9206" max="9206" width="6.7109375" style="3" customWidth="1"/>
    <col min="9207" max="9207" width="11.140625" style="3" customWidth="1"/>
    <col min="9208" max="9208" width="9.5703125" style="3" customWidth="1"/>
    <col min="9209" max="9210" width="11.140625" style="3" customWidth="1"/>
    <col min="9211" max="9211" width="8.85546875" style="3" customWidth="1"/>
    <col min="9212" max="9452" width="9.140625" style="3"/>
    <col min="9453" max="9453" width="4" style="3" customWidth="1"/>
    <col min="9454" max="9454" width="31.42578125" style="3" customWidth="1"/>
    <col min="9455" max="9455" width="5.7109375" style="3" customWidth="1"/>
    <col min="9456" max="9456" width="8.42578125" style="3" customWidth="1"/>
    <col min="9457" max="9457" width="6.140625" style="3" customWidth="1"/>
    <col min="9458" max="9458" width="6.5703125" style="3" customWidth="1"/>
    <col min="9459" max="9459" width="7.28515625" style="3" customWidth="1"/>
    <col min="9460" max="9460" width="8.28515625" style="3" customWidth="1"/>
    <col min="9461" max="9461" width="7.28515625" style="3" customWidth="1"/>
    <col min="9462" max="9462" width="6.7109375" style="3" customWidth="1"/>
    <col min="9463" max="9463" width="11.140625" style="3" customWidth="1"/>
    <col min="9464" max="9464" width="9.5703125" style="3" customWidth="1"/>
    <col min="9465" max="9466" width="11.140625" style="3" customWidth="1"/>
    <col min="9467" max="9467" width="8.85546875" style="3" customWidth="1"/>
    <col min="9468" max="9708" width="9.140625" style="3"/>
    <col min="9709" max="9709" width="4" style="3" customWidth="1"/>
    <col min="9710" max="9710" width="31.42578125" style="3" customWidth="1"/>
    <col min="9711" max="9711" width="5.7109375" style="3" customWidth="1"/>
    <col min="9712" max="9712" width="8.42578125" style="3" customWidth="1"/>
    <col min="9713" max="9713" width="6.140625" style="3" customWidth="1"/>
    <col min="9714" max="9714" width="6.5703125" style="3" customWidth="1"/>
    <col min="9715" max="9715" width="7.28515625" style="3" customWidth="1"/>
    <col min="9716" max="9716" width="8.28515625" style="3" customWidth="1"/>
    <col min="9717" max="9717" width="7.28515625" style="3" customWidth="1"/>
    <col min="9718" max="9718" width="6.7109375" style="3" customWidth="1"/>
    <col min="9719" max="9719" width="11.140625" style="3" customWidth="1"/>
    <col min="9720" max="9720" width="9.5703125" style="3" customWidth="1"/>
    <col min="9721" max="9722" width="11.140625" style="3" customWidth="1"/>
    <col min="9723" max="9723" width="8.85546875" style="3" customWidth="1"/>
    <col min="9724" max="9964" width="9.140625" style="3"/>
    <col min="9965" max="9965" width="4" style="3" customWidth="1"/>
    <col min="9966" max="9966" width="31.42578125" style="3" customWidth="1"/>
    <col min="9967" max="9967" width="5.7109375" style="3" customWidth="1"/>
    <col min="9968" max="9968" width="8.42578125" style="3" customWidth="1"/>
    <col min="9969" max="9969" width="6.140625" style="3" customWidth="1"/>
    <col min="9970" max="9970" width="6.5703125" style="3" customWidth="1"/>
    <col min="9971" max="9971" width="7.28515625" style="3" customWidth="1"/>
    <col min="9972" max="9972" width="8.28515625" style="3" customWidth="1"/>
    <col min="9973" max="9973" width="7.28515625" style="3" customWidth="1"/>
    <col min="9974" max="9974" width="6.7109375" style="3" customWidth="1"/>
    <col min="9975" max="9975" width="11.140625" style="3" customWidth="1"/>
    <col min="9976" max="9976" width="9.5703125" style="3" customWidth="1"/>
    <col min="9977" max="9978" width="11.140625" style="3" customWidth="1"/>
    <col min="9979" max="9979" width="8.85546875" style="3" customWidth="1"/>
    <col min="9980" max="10220" width="9.140625" style="3"/>
    <col min="10221" max="10221" width="4" style="3" customWidth="1"/>
    <col min="10222" max="10222" width="31.42578125" style="3" customWidth="1"/>
    <col min="10223" max="10223" width="5.7109375" style="3" customWidth="1"/>
    <col min="10224" max="10224" width="8.42578125" style="3" customWidth="1"/>
    <col min="10225" max="10225" width="6.140625" style="3" customWidth="1"/>
    <col min="10226" max="10226" width="6.5703125" style="3" customWidth="1"/>
    <col min="10227" max="10227" width="7.28515625" style="3" customWidth="1"/>
    <col min="10228" max="10228" width="8.28515625" style="3" customWidth="1"/>
    <col min="10229" max="10229" width="7.28515625" style="3" customWidth="1"/>
    <col min="10230" max="10230" width="6.7109375" style="3" customWidth="1"/>
    <col min="10231" max="10231" width="11.140625" style="3" customWidth="1"/>
    <col min="10232" max="10232" width="9.5703125" style="3" customWidth="1"/>
    <col min="10233" max="10234" width="11.140625" style="3" customWidth="1"/>
    <col min="10235" max="10235" width="8.85546875" style="3" customWidth="1"/>
    <col min="10236" max="10476" width="9.140625" style="3"/>
    <col min="10477" max="10477" width="4" style="3" customWidth="1"/>
    <col min="10478" max="10478" width="31.42578125" style="3" customWidth="1"/>
    <col min="10479" max="10479" width="5.7109375" style="3" customWidth="1"/>
    <col min="10480" max="10480" width="8.42578125" style="3" customWidth="1"/>
    <col min="10481" max="10481" width="6.140625" style="3" customWidth="1"/>
    <col min="10482" max="10482" width="6.5703125" style="3" customWidth="1"/>
    <col min="10483" max="10483" width="7.28515625" style="3" customWidth="1"/>
    <col min="10484" max="10484" width="8.28515625" style="3" customWidth="1"/>
    <col min="10485" max="10485" width="7.28515625" style="3" customWidth="1"/>
    <col min="10486" max="10486" width="6.7109375" style="3" customWidth="1"/>
    <col min="10487" max="10487" width="11.140625" style="3" customWidth="1"/>
    <col min="10488" max="10488" width="9.5703125" style="3" customWidth="1"/>
    <col min="10489" max="10490" width="11.140625" style="3" customWidth="1"/>
    <col min="10491" max="10491" width="8.85546875" style="3" customWidth="1"/>
    <col min="10492" max="10732" width="9.140625" style="3"/>
    <col min="10733" max="10733" width="4" style="3" customWidth="1"/>
    <col min="10734" max="10734" width="31.42578125" style="3" customWidth="1"/>
    <col min="10735" max="10735" width="5.7109375" style="3" customWidth="1"/>
    <col min="10736" max="10736" width="8.42578125" style="3" customWidth="1"/>
    <col min="10737" max="10737" width="6.140625" style="3" customWidth="1"/>
    <col min="10738" max="10738" width="6.5703125" style="3" customWidth="1"/>
    <col min="10739" max="10739" width="7.28515625" style="3" customWidth="1"/>
    <col min="10740" max="10740" width="8.28515625" style="3" customWidth="1"/>
    <col min="10741" max="10741" width="7.28515625" style="3" customWidth="1"/>
    <col min="10742" max="10742" width="6.7109375" style="3" customWidth="1"/>
    <col min="10743" max="10743" width="11.140625" style="3" customWidth="1"/>
    <col min="10744" max="10744" width="9.5703125" style="3" customWidth="1"/>
    <col min="10745" max="10746" width="11.140625" style="3" customWidth="1"/>
    <col min="10747" max="10747" width="8.85546875" style="3" customWidth="1"/>
    <col min="10748" max="10988" width="9.140625" style="3"/>
    <col min="10989" max="10989" width="4" style="3" customWidth="1"/>
    <col min="10990" max="10990" width="31.42578125" style="3" customWidth="1"/>
    <col min="10991" max="10991" width="5.7109375" style="3" customWidth="1"/>
    <col min="10992" max="10992" width="8.42578125" style="3" customWidth="1"/>
    <col min="10993" max="10993" width="6.140625" style="3" customWidth="1"/>
    <col min="10994" max="10994" width="6.5703125" style="3" customWidth="1"/>
    <col min="10995" max="10995" width="7.28515625" style="3" customWidth="1"/>
    <col min="10996" max="10996" width="8.28515625" style="3" customWidth="1"/>
    <col min="10997" max="10997" width="7.28515625" style="3" customWidth="1"/>
    <col min="10998" max="10998" width="6.7109375" style="3" customWidth="1"/>
    <col min="10999" max="10999" width="11.140625" style="3" customWidth="1"/>
    <col min="11000" max="11000" width="9.5703125" style="3" customWidth="1"/>
    <col min="11001" max="11002" width="11.140625" style="3" customWidth="1"/>
    <col min="11003" max="11003" width="8.85546875" style="3" customWidth="1"/>
    <col min="11004" max="11244" width="9.140625" style="3"/>
    <col min="11245" max="11245" width="4" style="3" customWidth="1"/>
    <col min="11246" max="11246" width="31.42578125" style="3" customWidth="1"/>
    <col min="11247" max="11247" width="5.7109375" style="3" customWidth="1"/>
    <col min="11248" max="11248" width="8.42578125" style="3" customWidth="1"/>
    <col min="11249" max="11249" width="6.140625" style="3" customWidth="1"/>
    <col min="11250" max="11250" width="6.5703125" style="3" customWidth="1"/>
    <col min="11251" max="11251" width="7.28515625" style="3" customWidth="1"/>
    <col min="11252" max="11252" width="8.28515625" style="3" customWidth="1"/>
    <col min="11253" max="11253" width="7.28515625" style="3" customWidth="1"/>
    <col min="11254" max="11254" width="6.7109375" style="3" customWidth="1"/>
    <col min="11255" max="11255" width="11.140625" style="3" customWidth="1"/>
    <col min="11256" max="11256" width="9.5703125" style="3" customWidth="1"/>
    <col min="11257" max="11258" width="11.140625" style="3" customWidth="1"/>
    <col min="11259" max="11259" width="8.85546875" style="3" customWidth="1"/>
    <col min="11260" max="11500" width="9.140625" style="3"/>
    <col min="11501" max="11501" width="4" style="3" customWidth="1"/>
    <col min="11502" max="11502" width="31.42578125" style="3" customWidth="1"/>
    <col min="11503" max="11503" width="5.7109375" style="3" customWidth="1"/>
    <col min="11504" max="11504" width="8.42578125" style="3" customWidth="1"/>
    <col min="11505" max="11505" width="6.140625" style="3" customWidth="1"/>
    <col min="11506" max="11506" width="6.5703125" style="3" customWidth="1"/>
    <col min="11507" max="11507" width="7.28515625" style="3" customWidth="1"/>
    <col min="11508" max="11508" width="8.28515625" style="3" customWidth="1"/>
    <col min="11509" max="11509" width="7.28515625" style="3" customWidth="1"/>
    <col min="11510" max="11510" width="6.7109375" style="3" customWidth="1"/>
    <col min="11511" max="11511" width="11.140625" style="3" customWidth="1"/>
    <col min="11512" max="11512" width="9.5703125" style="3" customWidth="1"/>
    <col min="11513" max="11514" width="11.140625" style="3" customWidth="1"/>
    <col min="11515" max="11515" width="8.85546875" style="3" customWidth="1"/>
    <col min="11516" max="11756" width="9.140625" style="3"/>
    <col min="11757" max="11757" width="4" style="3" customWidth="1"/>
    <col min="11758" max="11758" width="31.42578125" style="3" customWidth="1"/>
    <col min="11759" max="11759" width="5.7109375" style="3" customWidth="1"/>
    <col min="11760" max="11760" width="8.42578125" style="3" customWidth="1"/>
    <col min="11761" max="11761" width="6.140625" style="3" customWidth="1"/>
    <col min="11762" max="11762" width="6.5703125" style="3" customWidth="1"/>
    <col min="11763" max="11763" width="7.28515625" style="3" customWidth="1"/>
    <col min="11764" max="11764" width="8.28515625" style="3" customWidth="1"/>
    <col min="11765" max="11765" width="7.28515625" style="3" customWidth="1"/>
    <col min="11766" max="11766" width="6.7109375" style="3" customWidth="1"/>
    <col min="11767" max="11767" width="11.140625" style="3" customWidth="1"/>
    <col min="11768" max="11768" width="9.5703125" style="3" customWidth="1"/>
    <col min="11769" max="11770" width="11.140625" style="3" customWidth="1"/>
    <col min="11771" max="11771" width="8.85546875" style="3" customWidth="1"/>
    <col min="11772" max="12012" width="9.140625" style="3"/>
    <col min="12013" max="12013" width="4" style="3" customWidth="1"/>
    <col min="12014" max="12014" width="31.42578125" style="3" customWidth="1"/>
    <col min="12015" max="12015" width="5.7109375" style="3" customWidth="1"/>
    <col min="12016" max="12016" width="8.42578125" style="3" customWidth="1"/>
    <col min="12017" max="12017" width="6.140625" style="3" customWidth="1"/>
    <col min="12018" max="12018" width="6.5703125" style="3" customWidth="1"/>
    <col min="12019" max="12019" width="7.28515625" style="3" customWidth="1"/>
    <col min="12020" max="12020" width="8.28515625" style="3" customWidth="1"/>
    <col min="12021" max="12021" width="7.28515625" style="3" customWidth="1"/>
    <col min="12022" max="12022" width="6.7109375" style="3" customWidth="1"/>
    <col min="12023" max="12023" width="11.140625" style="3" customWidth="1"/>
    <col min="12024" max="12024" width="9.5703125" style="3" customWidth="1"/>
    <col min="12025" max="12026" width="11.140625" style="3" customWidth="1"/>
    <col min="12027" max="12027" width="8.85546875" style="3" customWidth="1"/>
    <col min="12028" max="12268" width="9.140625" style="3"/>
    <col min="12269" max="12269" width="4" style="3" customWidth="1"/>
    <col min="12270" max="12270" width="31.42578125" style="3" customWidth="1"/>
    <col min="12271" max="12271" width="5.7109375" style="3" customWidth="1"/>
    <col min="12272" max="12272" width="8.42578125" style="3" customWidth="1"/>
    <col min="12273" max="12273" width="6.140625" style="3" customWidth="1"/>
    <col min="12274" max="12274" width="6.5703125" style="3" customWidth="1"/>
    <col min="12275" max="12275" width="7.28515625" style="3" customWidth="1"/>
    <col min="12276" max="12276" width="8.28515625" style="3" customWidth="1"/>
    <col min="12277" max="12277" width="7.28515625" style="3" customWidth="1"/>
    <col min="12278" max="12278" width="6.7109375" style="3" customWidth="1"/>
    <col min="12279" max="12279" width="11.140625" style="3" customWidth="1"/>
    <col min="12280" max="12280" width="9.5703125" style="3" customWidth="1"/>
    <col min="12281" max="12282" width="11.140625" style="3" customWidth="1"/>
    <col min="12283" max="12283" width="8.85546875" style="3" customWidth="1"/>
    <col min="12284" max="12524" width="9.140625" style="3"/>
    <col min="12525" max="12525" width="4" style="3" customWidth="1"/>
    <col min="12526" max="12526" width="31.42578125" style="3" customWidth="1"/>
    <col min="12527" max="12527" width="5.7109375" style="3" customWidth="1"/>
    <col min="12528" max="12528" width="8.42578125" style="3" customWidth="1"/>
    <col min="12529" max="12529" width="6.140625" style="3" customWidth="1"/>
    <col min="12530" max="12530" width="6.5703125" style="3" customWidth="1"/>
    <col min="12531" max="12531" width="7.28515625" style="3" customWidth="1"/>
    <col min="12532" max="12532" width="8.28515625" style="3" customWidth="1"/>
    <col min="12533" max="12533" width="7.28515625" style="3" customWidth="1"/>
    <col min="12534" max="12534" width="6.7109375" style="3" customWidth="1"/>
    <col min="12535" max="12535" width="11.140625" style="3" customWidth="1"/>
    <col min="12536" max="12536" width="9.5703125" style="3" customWidth="1"/>
    <col min="12537" max="12538" width="11.140625" style="3" customWidth="1"/>
    <col min="12539" max="12539" width="8.85546875" style="3" customWidth="1"/>
    <col min="12540" max="12780" width="9.140625" style="3"/>
    <col min="12781" max="12781" width="4" style="3" customWidth="1"/>
    <col min="12782" max="12782" width="31.42578125" style="3" customWidth="1"/>
    <col min="12783" max="12783" width="5.7109375" style="3" customWidth="1"/>
    <col min="12784" max="12784" width="8.42578125" style="3" customWidth="1"/>
    <col min="12785" max="12785" width="6.140625" style="3" customWidth="1"/>
    <col min="12786" max="12786" width="6.5703125" style="3" customWidth="1"/>
    <col min="12787" max="12787" width="7.28515625" style="3" customWidth="1"/>
    <col min="12788" max="12788" width="8.28515625" style="3" customWidth="1"/>
    <col min="12789" max="12789" width="7.28515625" style="3" customWidth="1"/>
    <col min="12790" max="12790" width="6.7109375" style="3" customWidth="1"/>
    <col min="12791" max="12791" width="11.140625" style="3" customWidth="1"/>
    <col min="12792" max="12792" width="9.5703125" style="3" customWidth="1"/>
    <col min="12793" max="12794" width="11.140625" style="3" customWidth="1"/>
    <col min="12795" max="12795" width="8.85546875" style="3" customWidth="1"/>
    <col min="12796" max="13036" width="9.140625" style="3"/>
    <col min="13037" max="13037" width="4" style="3" customWidth="1"/>
    <col min="13038" max="13038" width="31.42578125" style="3" customWidth="1"/>
    <col min="13039" max="13039" width="5.7109375" style="3" customWidth="1"/>
    <col min="13040" max="13040" width="8.42578125" style="3" customWidth="1"/>
    <col min="13041" max="13041" width="6.140625" style="3" customWidth="1"/>
    <col min="13042" max="13042" width="6.5703125" style="3" customWidth="1"/>
    <col min="13043" max="13043" width="7.28515625" style="3" customWidth="1"/>
    <col min="13044" max="13044" width="8.28515625" style="3" customWidth="1"/>
    <col min="13045" max="13045" width="7.28515625" style="3" customWidth="1"/>
    <col min="13046" max="13046" width="6.7109375" style="3" customWidth="1"/>
    <col min="13047" max="13047" width="11.140625" style="3" customWidth="1"/>
    <col min="13048" max="13048" width="9.5703125" style="3" customWidth="1"/>
    <col min="13049" max="13050" width="11.140625" style="3" customWidth="1"/>
    <col min="13051" max="13051" width="8.85546875" style="3" customWidth="1"/>
    <col min="13052" max="13292" width="9.140625" style="3"/>
    <col min="13293" max="13293" width="4" style="3" customWidth="1"/>
    <col min="13294" max="13294" width="31.42578125" style="3" customWidth="1"/>
    <col min="13295" max="13295" width="5.7109375" style="3" customWidth="1"/>
    <col min="13296" max="13296" width="8.42578125" style="3" customWidth="1"/>
    <col min="13297" max="13297" width="6.140625" style="3" customWidth="1"/>
    <col min="13298" max="13298" width="6.5703125" style="3" customWidth="1"/>
    <col min="13299" max="13299" width="7.28515625" style="3" customWidth="1"/>
    <col min="13300" max="13300" width="8.28515625" style="3" customWidth="1"/>
    <col min="13301" max="13301" width="7.28515625" style="3" customWidth="1"/>
    <col min="13302" max="13302" width="6.7109375" style="3" customWidth="1"/>
    <col min="13303" max="13303" width="11.140625" style="3" customWidth="1"/>
    <col min="13304" max="13304" width="9.5703125" style="3" customWidth="1"/>
    <col min="13305" max="13306" width="11.140625" style="3" customWidth="1"/>
    <col min="13307" max="13307" width="8.85546875" style="3" customWidth="1"/>
    <col min="13308" max="13548" width="9.140625" style="3"/>
    <col min="13549" max="13549" width="4" style="3" customWidth="1"/>
    <col min="13550" max="13550" width="31.42578125" style="3" customWidth="1"/>
    <col min="13551" max="13551" width="5.7109375" style="3" customWidth="1"/>
    <col min="13552" max="13552" width="8.42578125" style="3" customWidth="1"/>
    <col min="13553" max="13553" width="6.140625" style="3" customWidth="1"/>
    <col min="13554" max="13554" width="6.5703125" style="3" customWidth="1"/>
    <col min="13555" max="13555" width="7.28515625" style="3" customWidth="1"/>
    <col min="13556" max="13556" width="8.28515625" style="3" customWidth="1"/>
    <col min="13557" max="13557" width="7.28515625" style="3" customWidth="1"/>
    <col min="13558" max="13558" width="6.7109375" style="3" customWidth="1"/>
    <col min="13559" max="13559" width="11.140625" style="3" customWidth="1"/>
    <col min="13560" max="13560" width="9.5703125" style="3" customWidth="1"/>
    <col min="13561" max="13562" width="11.140625" style="3" customWidth="1"/>
    <col min="13563" max="13563" width="8.85546875" style="3" customWidth="1"/>
    <col min="13564" max="13804" width="9.140625" style="3"/>
    <col min="13805" max="13805" width="4" style="3" customWidth="1"/>
    <col min="13806" max="13806" width="31.42578125" style="3" customWidth="1"/>
    <col min="13807" max="13807" width="5.7109375" style="3" customWidth="1"/>
    <col min="13808" max="13808" width="8.42578125" style="3" customWidth="1"/>
    <col min="13809" max="13809" width="6.140625" style="3" customWidth="1"/>
    <col min="13810" max="13810" width="6.5703125" style="3" customWidth="1"/>
    <col min="13811" max="13811" width="7.28515625" style="3" customWidth="1"/>
    <col min="13812" max="13812" width="8.28515625" style="3" customWidth="1"/>
    <col min="13813" max="13813" width="7.28515625" style="3" customWidth="1"/>
    <col min="13814" max="13814" width="6.7109375" style="3" customWidth="1"/>
    <col min="13815" max="13815" width="11.140625" style="3" customWidth="1"/>
    <col min="13816" max="13816" width="9.5703125" style="3" customWidth="1"/>
    <col min="13817" max="13818" width="11.140625" style="3" customWidth="1"/>
    <col min="13819" max="13819" width="8.85546875" style="3" customWidth="1"/>
    <col min="13820" max="14060" width="9.140625" style="3"/>
    <col min="14061" max="14061" width="4" style="3" customWidth="1"/>
    <col min="14062" max="14062" width="31.42578125" style="3" customWidth="1"/>
    <col min="14063" max="14063" width="5.7109375" style="3" customWidth="1"/>
    <col min="14064" max="14064" width="8.42578125" style="3" customWidth="1"/>
    <col min="14065" max="14065" width="6.140625" style="3" customWidth="1"/>
    <col min="14066" max="14066" width="6.5703125" style="3" customWidth="1"/>
    <col min="14067" max="14067" width="7.28515625" style="3" customWidth="1"/>
    <col min="14068" max="14068" width="8.28515625" style="3" customWidth="1"/>
    <col min="14069" max="14069" width="7.28515625" style="3" customWidth="1"/>
    <col min="14070" max="14070" width="6.7109375" style="3" customWidth="1"/>
    <col min="14071" max="14071" width="11.140625" style="3" customWidth="1"/>
    <col min="14072" max="14072" width="9.5703125" style="3" customWidth="1"/>
    <col min="14073" max="14074" width="11.140625" style="3" customWidth="1"/>
    <col min="14075" max="14075" width="8.85546875" style="3" customWidth="1"/>
    <col min="14076" max="14316" width="9.140625" style="3"/>
    <col min="14317" max="14317" width="4" style="3" customWidth="1"/>
    <col min="14318" max="14318" width="31.42578125" style="3" customWidth="1"/>
    <col min="14319" max="14319" width="5.7109375" style="3" customWidth="1"/>
    <col min="14320" max="14320" width="8.42578125" style="3" customWidth="1"/>
    <col min="14321" max="14321" width="6.140625" style="3" customWidth="1"/>
    <col min="14322" max="14322" width="6.5703125" style="3" customWidth="1"/>
    <col min="14323" max="14323" width="7.28515625" style="3" customWidth="1"/>
    <col min="14324" max="14324" width="8.28515625" style="3" customWidth="1"/>
    <col min="14325" max="14325" width="7.28515625" style="3" customWidth="1"/>
    <col min="14326" max="14326" width="6.7109375" style="3" customWidth="1"/>
    <col min="14327" max="14327" width="11.140625" style="3" customWidth="1"/>
    <col min="14328" max="14328" width="9.5703125" style="3" customWidth="1"/>
    <col min="14329" max="14330" width="11.140625" style="3" customWidth="1"/>
    <col min="14331" max="14331" width="8.85546875" style="3" customWidth="1"/>
    <col min="14332" max="14572" width="9.140625" style="3"/>
    <col min="14573" max="14573" width="4" style="3" customWidth="1"/>
    <col min="14574" max="14574" width="31.42578125" style="3" customWidth="1"/>
    <col min="14575" max="14575" width="5.7109375" style="3" customWidth="1"/>
    <col min="14576" max="14576" width="8.42578125" style="3" customWidth="1"/>
    <col min="14577" max="14577" width="6.140625" style="3" customWidth="1"/>
    <col min="14578" max="14578" width="6.5703125" style="3" customWidth="1"/>
    <col min="14579" max="14579" width="7.28515625" style="3" customWidth="1"/>
    <col min="14580" max="14580" width="8.28515625" style="3" customWidth="1"/>
    <col min="14581" max="14581" width="7.28515625" style="3" customWidth="1"/>
    <col min="14582" max="14582" width="6.7109375" style="3" customWidth="1"/>
    <col min="14583" max="14583" width="11.140625" style="3" customWidth="1"/>
    <col min="14584" max="14584" width="9.5703125" style="3" customWidth="1"/>
    <col min="14585" max="14586" width="11.140625" style="3" customWidth="1"/>
    <col min="14587" max="14587" width="8.85546875" style="3" customWidth="1"/>
    <col min="14588" max="14828" width="9.140625" style="3"/>
    <col min="14829" max="14829" width="4" style="3" customWidth="1"/>
    <col min="14830" max="14830" width="31.42578125" style="3" customWidth="1"/>
    <col min="14831" max="14831" width="5.7109375" style="3" customWidth="1"/>
    <col min="14832" max="14832" width="8.42578125" style="3" customWidth="1"/>
    <col min="14833" max="14833" width="6.140625" style="3" customWidth="1"/>
    <col min="14834" max="14834" width="6.5703125" style="3" customWidth="1"/>
    <col min="14835" max="14835" width="7.28515625" style="3" customWidth="1"/>
    <col min="14836" max="14836" width="8.28515625" style="3" customWidth="1"/>
    <col min="14837" max="14837" width="7.28515625" style="3" customWidth="1"/>
    <col min="14838" max="14838" width="6.7109375" style="3" customWidth="1"/>
    <col min="14839" max="14839" width="11.140625" style="3" customWidth="1"/>
    <col min="14840" max="14840" width="9.5703125" style="3" customWidth="1"/>
    <col min="14841" max="14842" width="11.140625" style="3" customWidth="1"/>
    <col min="14843" max="14843" width="8.85546875" style="3" customWidth="1"/>
    <col min="14844" max="15084" width="9.140625" style="3"/>
    <col min="15085" max="15085" width="4" style="3" customWidth="1"/>
    <col min="15086" max="15086" width="31.42578125" style="3" customWidth="1"/>
    <col min="15087" max="15087" width="5.7109375" style="3" customWidth="1"/>
    <col min="15088" max="15088" width="8.42578125" style="3" customWidth="1"/>
    <col min="15089" max="15089" width="6.140625" style="3" customWidth="1"/>
    <col min="15090" max="15090" width="6.5703125" style="3" customWidth="1"/>
    <col min="15091" max="15091" width="7.28515625" style="3" customWidth="1"/>
    <col min="15092" max="15092" width="8.28515625" style="3" customWidth="1"/>
    <col min="15093" max="15093" width="7.28515625" style="3" customWidth="1"/>
    <col min="15094" max="15094" width="6.7109375" style="3" customWidth="1"/>
    <col min="15095" max="15095" width="11.140625" style="3" customWidth="1"/>
    <col min="15096" max="15096" width="9.5703125" style="3" customWidth="1"/>
    <col min="15097" max="15098" width="11.140625" style="3" customWidth="1"/>
    <col min="15099" max="15099" width="8.85546875" style="3" customWidth="1"/>
    <col min="15100" max="15340" width="9.140625" style="3"/>
    <col min="15341" max="15341" width="4" style="3" customWidth="1"/>
    <col min="15342" max="15342" width="31.42578125" style="3" customWidth="1"/>
    <col min="15343" max="15343" width="5.7109375" style="3" customWidth="1"/>
    <col min="15344" max="15344" width="8.42578125" style="3" customWidth="1"/>
    <col min="15345" max="15345" width="6.140625" style="3" customWidth="1"/>
    <col min="15346" max="15346" width="6.5703125" style="3" customWidth="1"/>
    <col min="15347" max="15347" width="7.28515625" style="3" customWidth="1"/>
    <col min="15348" max="15348" width="8.28515625" style="3" customWidth="1"/>
    <col min="15349" max="15349" width="7.28515625" style="3" customWidth="1"/>
    <col min="15350" max="15350" width="6.7109375" style="3" customWidth="1"/>
    <col min="15351" max="15351" width="11.140625" style="3" customWidth="1"/>
    <col min="15352" max="15352" width="9.5703125" style="3" customWidth="1"/>
    <col min="15353" max="15354" width="11.140625" style="3" customWidth="1"/>
    <col min="15355" max="15355" width="8.85546875" style="3" customWidth="1"/>
    <col min="15356" max="15596" width="9.140625" style="3"/>
    <col min="15597" max="15597" width="4" style="3" customWidth="1"/>
    <col min="15598" max="15598" width="31.42578125" style="3" customWidth="1"/>
    <col min="15599" max="15599" width="5.7109375" style="3" customWidth="1"/>
    <col min="15600" max="15600" width="8.42578125" style="3" customWidth="1"/>
    <col min="15601" max="15601" width="6.140625" style="3" customWidth="1"/>
    <col min="15602" max="15602" width="6.5703125" style="3" customWidth="1"/>
    <col min="15603" max="15603" width="7.28515625" style="3" customWidth="1"/>
    <col min="15604" max="15604" width="8.28515625" style="3" customWidth="1"/>
    <col min="15605" max="15605" width="7.28515625" style="3" customWidth="1"/>
    <col min="15606" max="15606" width="6.7109375" style="3" customWidth="1"/>
    <col min="15607" max="15607" width="11.140625" style="3" customWidth="1"/>
    <col min="15608" max="15608" width="9.5703125" style="3" customWidth="1"/>
    <col min="15609" max="15610" width="11.140625" style="3" customWidth="1"/>
    <col min="15611" max="15611" width="8.85546875" style="3" customWidth="1"/>
    <col min="15612" max="15852" width="9.140625" style="3"/>
    <col min="15853" max="15853" width="4" style="3" customWidth="1"/>
    <col min="15854" max="15854" width="31.42578125" style="3" customWidth="1"/>
    <col min="15855" max="15855" width="5.7109375" style="3" customWidth="1"/>
    <col min="15856" max="15856" width="8.42578125" style="3" customWidth="1"/>
    <col min="15857" max="15857" width="6.140625" style="3" customWidth="1"/>
    <col min="15858" max="15858" width="6.5703125" style="3" customWidth="1"/>
    <col min="15859" max="15859" width="7.28515625" style="3" customWidth="1"/>
    <col min="15860" max="15860" width="8.28515625" style="3" customWidth="1"/>
    <col min="15861" max="15861" width="7.28515625" style="3" customWidth="1"/>
    <col min="15862" max="15862" width="6.7109375" style="3" customWidth="1"/>
    <col min="15863" max="15863" width="11.140625" style="3" customWidth="1"/>
    <col min="15864" max="15864" width="9.5703125" style="3" customWidth="1"/>
    <col min="15865" max="15866" width="11.140625" style="3" customWidth="1"/>
    <col min="15867" max="15867" width="8.85546875" style="3" customWidth="1"/>
    <col min="15868" max="16108" width="9.140625" style="3"/>
    <col min="16109" max="16109" width="4" style="3" customWidth="1"/>
    <col min="16110" max="16110" width="31.42578125" style="3" customWidth="1"/>
    <col min="16111" max="16111" width="5.7109375" style="3" customWidth="1"/>
    <col min="16112" max="16112" width="8.42578125" style="3" customWidth="1"/>
    <col min="16113" max="16113" width="6.140625" style="3" customWidth="1"/>
    <col min="16114" max="16114" width="6.5703125" style="3" customWidth="1"/>
    <col min="16115" max="16115" width="7.28515625" style="3" customWidth="1"/>
    <col min="16116" max="16116" width="8.28515625" style="3" customWidth="1"/>
    <col min="16117" max="16117" width="7.28515625" style="3" customWidth="1"/>
    <col min="16118" max="16118" width="6.7109375" style="3" customWidth="1"/>
    <col min="16119" max="16119" width="11.140625" style="3" customWidth="1"/>
    <col min="16120" max="16120" width="9.5703125" style="3" customWidth="1"/>
    <col min="16121" max="16122" width="11.140625" style="3" customWidth="1"/>
    <col min="16123" max="16123" width="8.85546875" style="3" customWidth="1"/>
    <col min="16124" max="16384" width="9.140625" style="3"/>
  </cols>
  <sheetData>
    <row r="1" spans="1:236">
      <c r="P1" s="104" t="s">
        <v>44</v>
      </c>
    </row>
    <row r="2" spans="1:236" ht="15.75">
      <c r="C2" s="155" t="s">
        <v>30</v>
      </c>
      <c r="D2" s="105">
        <v>7</v>
      </c>
      <c r="E2" s="5"/>
      <c r="G2" s="5"/>
      <c r="H2" s="5"/>
      <c r="J2" s="7"/>
      <c r="K2" s="7"/>
      <c r="L2" s="7"/>
      <c r="M2" s="7"/>
      <c r="N2" s="7"/>
      <c r="O2" s="7"/>
      <c r="P2" s="7"/>
      <c r="Q2" s="8"/>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row>
    <row r="3" spans="1:236" ht="20.25" thickBot="1">
      <c r="A3" s="37" t="s">
        <v>262</v>
      </c>
      <c r="B3" s="45"/>
      <c r="C3" s="46"/>
      <c r="D3" s="46"/>
      <c r="E3" s="47"/>
      <c r="F3" s="47"/>
      <c r="G3" s="47"/>
      <c r="H3" s="47"/>
      <c r="I3" s="47"/>
      <c r="J3" s="47"/>
      <c r="K3" s="47"/>
      <c r="L3" s="47"/>
      <c r="M3" s="47"/>
      <c r="N3" s="47"/>
      <c r="O3" s="47"/>
      <c r="P3" s="37"/>
      <c r="Q3" s="8"/>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36" ht="16.5" customHeight="1">
      <c r="A4" s="48" t="s">
        <v>45</v>
      </c>
      <c r="B4" s="49"/>
      <c r="C4" s="50"/>
      <c r="D4" s="51"/>
      <c r="E4" s="48"/>
      <c r="F4" s="48"/>
      <c r="G4" s="48"/>
      <c r="H4" s="48"/>
      <c r="I4" s="48"/>
      <c r="J4" s="48"/>
      <c r="K4" s="48"/>
      <c r="L4" s="48"/>
      <c r="M4" s="48"/>
      <c r="N4" s="48"/>
      <c r="O4" s="48"/>
      <c r="P4" s="41"/>
      <c r="Q4" s="10"/>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236" ht="21" customHeight="1">
      <c r="A5" s="107" t="str">
        <f>Kopsav.!A7:I7</f>
        <v>Objekta nosaukums: Brīvdabas sporta un aktīvās atpūtas centrs Zirgu salā, Liepājā, 2.kārta</v>
      </c>
      <c r="B5" s="85"/>
      <c r="C5" s="86"/>
      <c r="D5" s="87"/>
      <c r="E5" s="84"/>
      <c r="F5" s="84"/>
      <c r="G5" s="84"/>
      <c r="H5" s="84"/>
      <c r="I5" s="84"/>
      <c r="J5" s="84"/>
      <c r="K5" s="84"/>
      <c r="L5" s="84"/>
      <c r="M5" s="84"/>
      <c r="N5" s="84"/>
      <c r="O5" s="84"/>
      <c r="P5" s="41"/>
      <c r="Q5" s="10"/>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row>
    <row r="6" spans="1:236" ht="20.25" customHeight="1">
      <c r="A6" s="198" t="str">
        <f>KOPTĀME!A12</f>
        <v>Būves nosaukums: Brīvdabas sporta un aktīvās atpūtas centrs Zirgu salā, Liepājā, 2.kārta</v>
      </c>
      <c r="B6" s="198"/>
      <c r="C6" s="198"/>
      <c r="D6" s="198"/>
      <c r="E6" s="198"/>
      <c r="F6" s="198"/>
      <c r="G6" s="198"/>
      <c r="H6" s="198"/>
      <c r="I6" s="198"/>
      <c r="J6" s="198"/>
      <c r="K6" s="198"/>
      <c r="L6" s="198"/>
      <c r="M6" s="198"/>
      <c r="N6" s="198"/>
      <c r="O6" s="198"/>
      <c r="P6" s="198"/>
      <c r="Q6" s="10"/>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row>
    <row r="7" spans="1:236" ht="19.5" customHeight="1">
      <c r="A7" s="55" t="str">
        <f>KOPTĀME!A13</f>
        <v>Objekta adrese:  Zirgu sala 2 (kad.apz. 1700 025 0001); Zirgu sala (kad.apz. 1700 025 0002); Ezermalas iela (kad.apz. 1700 022 0137)</v>
      </c>
      <c r="B7" s="56"/>
      <c r="C7" s="52"/>
      <c r="D7" s="52"/>
      <c r="E7" s="42"/>
      <c r="F7" s="42"/>
      <c r="G7" s="42"/>
      <c r="H7" s="42"/>
      <c r="I7" s="42"/>
      <c r="J7" s="42"/>
      <c r="K7" s="42"/>
      <c r="L7" s="42"/>
      <c r="M7" s="42"/>
      <c r="N7" s="42"/>
      <c r="O7" s="42"/>
      <c r="P7" s="42"/>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row>
    <row r="8" spans="1:236" ht="22.5" customHeight="1">
      <c r="A8" s="55" t="str">
        <f>KOPTĀME!A14</f>
        <v>Pasūtījuma Nr. LPP2018/165</v>
      </c>
      <c r="B8" s="56"/>
      <c r="C8" s="53"/>
      <c r="D8" s="54"/>
      <c r="E8" s="43"/>
      <c r="F8" s="43"/>
      <c r="G8" s="43"/>
      <c r="H8" s="43"/>
      <c r="I8" s="43"/>
      <c r="J8" s="43"/>
      <c r="K8" s="43"/>
      <c r="L8" s="43"/>
      <c r="M8" s="43"/>
      <c r="N8" s="43"/>
      <c r="O8" s="43"/>
      <c r="P8" s="43"/>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row>
    <row r="9" spans="1:236" ht="5.25" customHeight="1">
      <c r="A9" s="55"/>
      <c r="B9" s="56"/>
      <c r="C9" s="53"/>
      <c r="D9" s="54"/>
      <c r="E9" s="43"/>
      <c r="F9" s="43"/>
      <c r="G9" s="43"/>
      <c r="H9" s="43"/>
      <c r="I9" s="43"/>
      <c r="J9" s="43"/>
      <c r="K9" s="43"/>
      <c r="L9" s="43"/>
      <c r="M9" s="43"/>
      <c r="N9" s="43"/>
      <c r="O9" s="43"/>
      <c r="P9" s="4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row>
    <row r="10" spans="1:236" ht="15.75">
      <c r="A10" s="114" t="s">
        <v>66</v>
      </c>
      <c r="B10" s="57"/>
      <c r="C10" s="38"/>
      <c r="D10" s="38"/>
      <c r="E10" s="44"/>
      <c r="F10" s="44"/>
      <c r="G10" s="44"/>
      <c r="H10" s="44"/>
      <c r="I10" s="44"/>
      <c r="J10" s="44"/>
      <c r="K10" s="44"/>
      <c r="L10" s="44"/>
      <c r="M10" s="44"/>
      <c r="N10" s="44"/>
      <c r="O10" s="44"/>
      <c r="P10" s="44"/>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row>
    <row r="11" spans="1:236" ht="13.5" customHeight="1" thickBot="1">
      <c r="A11" s="39"/>
      <c r="B11" s="39"/>
      <c r="C11" s="15"/>
      <c r="D11" s="16"/>
      <c r="E11" s="17"/>
      <c r="F11" s="18"/>
      <c r="G11" s="18"/>
      <c r="H11" s="18"/>
      <c r="I11" s="18"/>
      <c r="J11" s="18"/>
      <c r="K11" s="39"/>
      <c r="M11" s="19" t="s">
        <v>34</v>
      </c>
      <c r="N11" s="251">
        <f>P27</f>
        <v>0</v>
      </c>
      <c r="O11" s="252"/>
      <c r="P11" s="106" t="s">
        <v>46</v>
      </c>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row>
    <row r="12" spans="1:236" ht="14.25" customHeight="1">
      <c r="A12" s="39"/>
      <c r="B12" s="39"/>
      <c r="C12" s="15"/>
      <c r="D12" s="16"/>
      <c r="E12" s="17"/>
      <c r="F12" s="18"/>
      <c r="G12" s="18"/>
      <c r="H12" s="18"/>
      <c r="I12" s="18"/>
      <c r="J12" s="18"/>
      <c r="K12" s="39"/>
      <c r="M12" s="110" t="s">
        <v>9</v>
      </c>
      <c r="N12" s="253">
        <f>KOPTĀME!B29</f>
        <v>0</v>
      </c>
      <c r="O12" s="253"/>
      <c r="P12" s="14"/>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row>
    <row r="13" spans="1:236" ht="8.25" customHeight="1">
      <c r="A13" s="39"/>
      <c r="B13" s="39"/>
      <c r="C13" s="15"/>
      <c r="D13" s="16"/>
      <c r="E13" s="17"/>
      <c r="F13" s="18"/>
      <c r="G13" s="18"/>
      <c r="H13" s="18"/>
      <c r="I13" s="18"/>
      <c r="J13" s="18"/>
      <c r="K13" s="39"/>
      <c r="L13" s="39"/>
      <c r="M13" s="39"/>
      <c r="N13" s="39"/>
      <c r="O13" s="20"/>
      <c r="P13" s="14"/>
      <c r="Q13" s="10"/>
      <c r="R13" s="11"/>
      <c r="S13" s="11"/>
      <c r="T13" s="81" t="s">
        <v>31</v>
      </c>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row>
    <row r="14" spans="1:236" ht="12.75" customHeight="1">
      <c r="A14" s="254" t="s">
        <v>10</v>
      </c>
      <c r="B14" s="254" t="s">
        <v>13</v>
      </c>
      <c r="C14" s="263" t="s">
        <v>47</v>
      </c>
      <c r="D14" s="256" t="s">
        <v>15</v>
      </c>
      <c r="E14" s="258" t="s">
        <v>16</v>
      </c>
      <c r="F14" s="260" t="s">
        <v>17</v>
      </c>
      <c r="G14" s="261"/>
      <c r="H14" s="261"/>
      <c r="I14" s="261"/>
      <c r="J14" s="261"/>
      <c r="K14" s="261"/>
      <c r="L14" s="262" t="s">
        <v>18</v>
      </c>
      <c r="M14" s="262"/>
      <c r="N14" s="262"/>
      <c r="O14" s="262"/>
      <c r="P14" s="262"/>
      <c r="Q14" s="10"/>
      <c r="R14" s="11"/>
      <c r="S14" s="11"/>
      <c r="T14" s="254" t="s">
        <v>10</v>
      </c>
      <c r="U14" s="254" t="s">
        <v>13</v>
      </c>
      <c r="V14" s="263" t="s">
        <v>14</v>
      </c>
      <c r="W14" s="254" t="s">
        <v>15</v>
      </c>
      <c r="X14" s="247" t="s">
        <v>16</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row>
    <row r="15" spans="1:236" ht="54" customHeight="1">
      <c r="A15" s="255"/>
      <c r="B15" s="255"/>
      <c r="C15" s="264"/>
      <c r="D15" s="257"/>
      <c r="E15" s="259"/>
      <c r="F15" s="108" t="s">
        <v>48</v>
      </c>
      <c r="G15" s="108" t="s">
        <v>54</v>
      </c>
      <c r="H15" s="108" t="s">
        <v>37</v>
      </c>
      <c r="I15" s="108" t="s">
        <v>35</v>
      </c>
      <c r="J15" s="108" t="s">
        <v>36</v>
      </c>
      <c r="K15" s="109" t="s">
        <v>49</v>
      </c>
      <c r="L15" s="109" t="s">
        <v>50</v>
      </c>
      <c r="M15" s="109" t="s">
        <v>37</v>
      </c>
      <c r="N15" s="109" t="s">
        <v>35</v>
      </c>
      <c r="O15" s="109" t="s">
        <v>36</v>
      </c>
      <c r="P15" s="109" t="s">
        <v>51</v>
      </c>
      <c r="Q15" s="21"/>
      <c r="R15" s="22"/>
      <c r="S15" s="22"/>
      <c r="T15" s="255"/>
      <c r="U15" s="255"/>
      <c r="V15" s="264"/>
      <c r="W15" s="255"/>
      <c r="X15" s="248"/>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row>
    <row r="16" spans="1:236">
      <c r="A16" s="169"/>
      <c r="B16" s="170"/>
      <c r="C16" s="161" t="s">
        <v>263</v>
      </c>
      <c r="D16" s="162"/>
      <c r="E16" s="162"/>
      <c r="F16" s="163"/>
      <c r="G16" s="163"/>
      <c r="H16" s="163"/>
      <c r="I16" s="163"/>
      <c r="J16" s="163"/>
      <c r="K16" s="163"/>
      <c r="L16" s="163"/>
      <c r="M16" s="163"/>
      <c r="N16" s="163"/>
      <c r="O16" s="163"/>
      <c r="P16" s="163"/>
      <c r="T16" s="144">
        <f t="shared" ref="T16:X26" si="0">A16</f>
        <v>0</v>
      </c>
      <c r="U16" s="144">
        <f t="shared" si="0"/>
        <v>0</v>
      </c>
      <c r="V16" s="156" t="str">
        <f t="shared" si="0"/>
        <v>SISTĒMA N-1, N-2, N-3</v>
      </c>
      <c r="W16" s="144">
        <f t="shared" si="0"/>
        <v>0</v>
      </c>
      <c r="X16" s="144">
        <f t="shared" si="0"/>
        <v>0</v>
      </c>
    </row>
    <row r="17" spans="1:236" ht="25.5">
      <c r="A17" s="144">
        <v>1</v>
      </c>
      <c r="B17" s="166"/>
      <c r="C17" s="152" t="s">
        <v>264</v>
      </c>
      <c r="D17" s="111" t="s">
        <v>69</v>
      </c>
      <c r="E17" s="157">
        <v>2</v>
      </c>
      <c r="F17" s="23"/>
      <c r="G17" s="23"/>
      <c r="H17" s="23">
        <f t="shared" ref="H17:H26" si="1">ROUND(F17*G17,2)</f>
        <v>0</v>
      </c>
      <c r="I17" s="23"/>
      <c r="J17" s="23"/>
      <c r="K17" s="24">
        <f t="shared" ref="K17:K26" si="2">H17+I17+J17</f>
        <v>0</v>
      </c>
      <c r="L17" s="24">
        <f t="shared" ref="L17:L26" si="3">ROUND(E17*F17,2)</f>
        <v>0</v>
      </c>
      <c r="M17" s="24">
        <f t="shared" ref="M17:M26" si="4">ROUND(E17*H17,2)</f>
        <v>0</v>
      </c>
      <c r="N17" s="24">
        <f t="shared" ref="N17:N26" si="5">ROUND(E17*I17,2)</f>
        <v>0</v>
      </c>
      <c r="O17" s="24">
        <f t="shared" ref="O17:O26" si="6">ROUND(E17*J17,2)</f>
        <v>0</v>
      </c>
      <c r="P17" s="24">
        <f t="shared" ref="P17:P26" si="7">M17+N17+O17</f>
        <v>0</v>
      </c>
      <c r="T17" s="144">
        <f t="shared" si="0"/>
        <v>1</v>
      </c>
      <c r="U17" s="144">
        <f t="shared" si="0"/>
        <v>0</v>
      </c>
      <c r="V17" s="156" t="str">
        <f t="shared" si="0"/>
        <v>Gaisa nosūces agregāts ar laika releju, Sillent 100 CRZ</v>
      </c>
      <c r="W17" s="144" t="str">
        <f t="shared" si="0"/>
        <v>kpl</v>
      </c>
      <c r="X17" s="144">
        <f t="shared" si="0"/>
        <v>2</v>
      </c>
    </row>
    <row r="18" spans="1:236">
      <c r="A18" s="144">
        <v>2</v>
      </c>
      <c r="B18" s="166"/>
      <c r="C18" s="151" t="s">
        <v>265</v>
      </c>
      <c r="D18" s="111" t="s">
        <v>69</v>
      </c>
      <c r="E18" s="157">
        <v>2</v>
      </c>
      <c r="F18" s="23"/>
      <c r="G18" s="23"/>
      <c r="H18" s="23">
        <f t="shared" si="1"/>
        <v>0</v>
      </c>
      <c r="I18" s="23"/>
      <c r="J18" s="23"/>
      <c r="K18" s="24">
        <f t="shared" si="2"/>
        <v>0</v>
      </c>
      <c r="L18" s="24">
        <f t="shared" si="3"/>
        <v>0</v>
      </c>
      <c r="M18" s="24">
        <f t="shared" si="4"/>
        <v>0</v>
      </c>
      <c r="N18" s="24">
        <f t="shared" si="5"/>
        <v>0</v>
      </c>
      <c r="O18" s="24">
        <f t="shared" si="6"/>
        <v>0</v>
      </c>
      <c r="P18" s="24">
        <f t="shared" si="7"/>
        <v>0</v>
      </c>
      <c r="T18" s="144">
        <f t="shared" si="0"/>
        <v>2</v>
      </c>
      <c r="U18" s="144">
        <f t="shared" si="0"/>
        <v>0</v>
      </c>
      <c r="V18" s="156" t="str">
        <f t="shared" si="0"/>
        <v xml:space="preserve">Gaisa nosūces difuzors, UlA-100 </v>
      </c>
      <c r="W18" s="144" t="str">
        <f t="shared" si="0"/>
        <v>kpl</v>
      </c>
      <c r="X18" s="144">
        <f t="shared" si="0"/>
        <v>2</v>
      </c>
    </row>
    <row r="19" spans="1:236" ht="25.5">
      <c r="A19" s="144">
        <v>3</v>
      </c>
      <c r="B19" s="166"/>
      <c r="C19" s="152" t="s">
        <v>266</v>
      </c>
      <c r="D19" s="111" t="s">
        <v>214</v>
      </c>
      <c r="E19" s="157">
        <v>4</v>
      </c>
      <c r="F19" s="23"/>
      <c r="G19" s="23"/>
      <c r="H19" s="23">
        <f t="shared" si="1"/>
        <v>0</v>
      </c>
      <c r="I19" s="23"/>
      <c r="J19" s="23"/>
      <c r="K19" s="24">
        <f t="shared" si="2"/>
        <v>0</v>
      </c>
      <c r="L19" s="24">
        <f t="shared" si="3"/>
        <v>0</v>
      </c>
      <c r="M19" s="24">
        <f t="shared" si="4"/>
        <v>0</v>
      </c>
      <c r="N19" s="24">
        <f t="shared" si="5"/>
        <v>0</v>
      </c>
      <c r="O19" s="24">
        <f t="shared" si="6"/>
        <v>0</v>
      </c>
      <c r="P19" s="24">
        <f t="shared" si="7"/>
        <v>0</v>
      </c>
      <c r="T19" s="144">
        <f t="shared" si="0"/>
        <v>3</v>
      </c>
      <c r="U19" s="144">
        <f t="shared" si="0"/>
        <v>0</v>
      </c>
      <c r="V19" s="156" t="str">
        <f t="shared" si="0"/>
        <v>Gaisa pieplūdes reste iemontēta durvīs, RAL pieskaņots durvīm, GTA 100x200</v>
      </c>
      <c r="W19" s="144" t="str">
        <f t="shared" si="0"/>
        <v>gb</v>
      </c>
      <c r="X19" s="144">
        <f t="shared" si="0"/>
        <v>4</v>
      </c>
    </row>
    <row r="20" spans="1:236" ht="25.5">
      <c r="A20" s="144">
        <v>4</v>
      </c>
      <c r="B20" s="166"/>
      <c r="C20" s="151" t="s">
        <v>267</v>
      </c>
      <c r="D20" s="111" t="s">
        <v>268</v>
      </c>
      <c r="E20" s="157">
        <v>7</v>
      </c>
      <c r="F20" s="23"/>
      <c r="G20" s="23"/>
      <c r="H20" s="23">
        <f t="shared" si="1"/>
        <v>0</v>
      </c>
      <c r="I20" s="23"/>
      <c r="J20" s="23"/>
      <c r="K20" s="24">
        <f t="shared" si="2"/>
        <v>0</v>
      </c>
      <c r="L20" s="24">
        <f t="shared" si="3"/>
        <v>0</v>
      </c>
      <c r="M20" s="24">
        <f t="shared" si="4"/>
        <v>0</v>
      </c>
      <c r="N20" s="24">
        <f t="shared" si="5"/>
        <v>0</v>
      </c>
      <c r="O20" s="24">
        <f t="shared" si="6"/>
        <v>0</v>
      </c>
      <c r="P20" s="24">
        <f t="shared" si="7"/>
        <v>0</v>
      </c>
      <c r="T20" s="144">
        <f t="shared" si="0"/>
        <v>4</v>
      </c>
      <c r="U20" s="144">
        <f t="shared" si="0"/>
        <v>0</v>
      </c>
      <c r="V20" s="156" t="str">
        <f t="shared" si="0"/>
        <v xml:space="preserve">Gaisa vadi no cinkotā skārda 0.5mm biezums ar siltinājumu 50 mm folijā, Ø100                                                                                                                            </v>
      </c>
      <c r="W20" s="144" t="str">
        <f t="shared" si="0"/>
        <v>t.m</v>
      </c>
      <c r="X20" s="144">
        <f t="shared" si="0"/>
        <v>7</v>
      </c>
    </row>
    <row r="21" spans="1:236">
      <c r="A21" s="144">
        <v>5</v>
      </c>
      <c r="B21" s="166"/>
      <c r="C21" s="151" t="s">
        <v>269</v>
      </c>
      <c r="D21" s="111" t="s">
        <v>69</v>
      </c>
      <c r="E21" s="157">
        <v>1</v>
      </c>
      <c r="F21" s="23"/>
      <c r="G21" s="23"/>
      <c r="H21" s="23">
        <f t="shared" si="1"/>
        <v>0</v>
      </c>
      <c r="I21" s="23"/>
      <c r="J21" s="23"/>
      <c r="K21" s="24">
        <f t="shared" si="2"/>
        <v>0</v>
      </c>
      <c r="L21" s="24">
        <f t="shared" si="3"/>
        <v>0</v>
      </c>
      <c r="M21" s="24">
        <f t="shared" si="4"/>
        <v>0</v>
      </c>
      <c r="N21" s="24">
        <f t="shared" si="5"/>
        <v>0</v>
      </c>
      <c r="O21" s="24">
        <f t="shared" si="6"/>
        <v>0</v>
      </c>
      <c r="P21" s="24">
        <f t="shared" si="7"/>
        <v>0</v>
      </c>
      <c r="T21" s="144">
        <f t="shared" si="0"/>
        <v>5</v>
      </c>
      <c r="U21" s="144">
        <f t="shared" si="0"/>
        <v>0</v>
      </c>
      <c r="V21" s="156" t="str">
        <f t="shared" si="0"/>
        <v>Gaisa vadu fasondaļas</v>
      </c>
      <c r="W21" s="144" t="str">
        <f t="shared" si="0"/>
        <v>kpl</v>
      </c>
      <c r="X21" s="144">
        <f t="shared" si="0"/>
        <v>1</v>
      </c>
    </row>
    <row r="22" spans="1:236">
      <c r="A22" s="144">
        <v>6</v>
      </c>
      <c r="B22" s="166"/>
      <c r="C22" s="151" t="s">
        <v>270</v>
      </c>
      <c r="D22" s="111" t="s">
        <v>69</v>
      </c>
      <c r="E22" s="157">
        <v>1</v>
      </c>
      <c r="F22" s="23"/>
      <c r="G22" s="23"/>
      <c r="H22" s="23">
        <f t="shared" si="1"/>
        <v>0</v>
      </c>
      <c r="I22" s="23"/>
      <c r="J22" s="23"/>
      <c r="K22" s="24">
        <f t="shared" si="2"/>
        <v>0</v>
      </c>
      <c r="L22" s="24">
        <f t="shared" si="3"/>
        <v>0</v>
      </c>
      <c r="M22" s="24">
        <f t="shared" si="4"/>
        <v>0</v>
      </c>
      <c r="N22" s="24">
        <f t="shared" si="5"/>
        <v>0</v>
      </c>
      <c r="O22" s="24">
        <f t="shared" si="6"/>
        <v>0</v>
      </c>
      <c r="P22" s="24">
        <f t="shared" si="7"/>
        <v>0</v>
      </c>
      <c r="T22" s="144">
        <f t="shared" si="0"/>
        <v>6</v>
      </c>
      <c r="U22" s="144">
        <f t="shared" si="0"/>
        <v>0</v>
      </c>
      <c r="V22" s="156" t="str">
        <f t="shared" si="0"/>
        <v>Elektrības pieslēgums</v>
      </c>
      <c r="W22" s="144" t="str">
        <f t="shared" si="0"/>
        <v>kpl</v>
      </c>
      <c r="X22" s="144">
        <f t="shared" si="0"/>
        <v>1</v>
      </c>
    </row>
    <row r="23" spans="1:236">
      <c r="A23" s="169"/>
      <c r="B23" s="169"/>
      <c r="C23" s="161" t="s">
        <v>271</v>
      </c>
      <c r="D23" s="162"/>
      <c r="E23" s="162"/>
      <c r="F23" s="163"/>
      <c r="G23" s="163"/>
      <c r="H23" s="163"/>
      <c r="I23" s="163"/>
      <c r="J23" s="163"/>
      <c r="K23" s="163"/>
      <c r="L23" s="163"/>
      <c r="M23" s="163"/>
      <c r="N23" s="163"/>
      <c r="O23" s="163"/>
      <c r="P23" s="163"/>
      <c r="T23" s="144">
        <f t="shared" si="0"/>
        <v>0</v>
      </c>
      <c r="U23" s="144">
        <f t="shared" si="0"/>
        <v>0</v>
      </c>
      <c r="V23" s="156" t="str">
        <f t="shared" si="0"/>
        <v>Apkure</v>
      </c>
      <c r="W23" s="144">
        <f t="shared" si="0"/>
        <v>0</v>
      </c>
      <c r="X23" s="144">
        <f t="shared" si="0"/>
        <v>0</v>
      </c>
    </row>
    <row r="24" spans="1:236" ht="38.25">
      <c r="A24" s="144">
        <v>7</v>
      </c>
      <c r="B24" s="165"/>
      <c r="C24" s="151" t="s">
        <v>272</v>
      </c>
      <c r="D24" s="111" t="s">
        <v>69</v>
      </c>
      <c r="E24" s="157">
        <v>2</v>
      </c>
      <c r="F24" s="23"/>
      <c r="G24" s="23"/>
      <c r="H24" s="23">
        <f t="shared" si="1"/>
        <v>0</v>
      </c>
      <c r="I24" s="23"/>
      <c r="J24" s="23"/>
      <c r="K24" s="24">
        <f t="shared" si="2"/>
        <v>0</v>
      </c>
      <c r="L24" s="24">
        <f t="shared" si="3"/>
        <v>0</v>
      </c>
      <c r="M24" s="24">
        <f t="shared" si="4"/>
        <v>0</v>
      </c>
      <c r="N24" s="24">
        <f t="shared" si="5"/>
        <v>0</v>
      </c>
      <c r="O24" s="24">
        <f t="shared" si="6"/>
        <v>0</v>
      </c>
      <c r="P24" s="24">
        <f t="shared" si="7"/>
        <v>0</v>
      </c>
      <c r="T24" s="144">
        <f t="shared" si="0"/>
        <v>7</v>
      </c>
      <c r="U24" s="144">
        <f t="shared" si="0"/>
        <v>0</v>
      </c>
      <c r="V24" s="156" t="str">
        <f t="shared" si="0"/>
        <v>Siltumsūkņa gaiss- gaiss telpas un āra bloks. Stiprinajumi un sistēmas palaišana,  RGSH18AR1/RGCH18AR1</v>
      </c>
      <c r="W24" s="144" t="str">
        <f t="shared" si="0"/>
        <v>kpl</v>
      </c>
      <c r="X24" s="144">
        <f t="shared" si="0"/>
        <v>2</v>
      </c>
    </row>
    <row r="25" spans="1:236" ht="25.5">
      <c r="A25" s="144">
        <v>8</v>
      </c>
      <c r="B25" s="165"/>
      <c r="C25" s="151" t="s">
        <v>273</v>
      </c>
      <c r="D25" s="111" t="s">
        <v>57</v>
      </c>
      <c r="E25" s="157">
        <v>62</v>
      </c>
      <c r="F25" s="23"/>
      <c r="G25" s="23"/>
      <c r="H25" s="23">
        <f t="shared" si="1"/>
        <v>0</v>
      </c>
      <c r="I25" s="23"/>
      <c r="J25" s="23"/>
      <c r="K25" s="24">
        <f t="shared" si="2"/>
        <v>0</v>
      </c>
      <c r="L25" s="24">
        <f t="shared" si="3"/>
        <v>0</v>
      </c>
      <c r="M25" s="24">
        <f t="shared" si="4"/>
        <v>0</v>
      </c>
      <c r="N25" s="24">
        <f t="shared" si="5"/>
        <v>0</v>
      </c>
      <c r="O25" s="24">
        <f t="shared" si="6"/>
        <v>0</v>
      </c>
      <c r="P25" s="24">
        <f t="shared" si="7"/>
        <v>0</v>
      </c>
      <c r="T25" s="144">
        <f t="shared" si="0"/>
        <v>8</v>
      </c>
      <c r="U25" s="144">
        <f t="shared" si="0"/>
        <v>0</v>
      </c>
      <c r="V25" s="156" t="str">
        <f t="shared" si="0"/>
        <v>Vara caurules ar kaučuka izolāciju armafleks, nosegelements, CU-1/2</v>
      </c>
      <c r="W25" s="144" t="str">
        <f t="shared" si="0"/>
        <v>m</v>
      </c>
      <c r="X25" s="144">
        <f t="shared" si="0"/>
        <v>62</v>
      </c>
    </row>
    <row r="26" spans="1:236" ht="13.5" thickBot="1">
      <c r="A26" s="144">
        <v>9</v>
      </c>
      <c r="B26" s="166"/>
      <c r="C26" s="152" t="s">
        <v>270</v>
      </c>
      <c r="D26" s="111" t="s">
        <v>69</v>
      </c>
      <c r="E26" s="157">
        <v>1</v>
      </c>
      <c r="F26" s="23"/>
      <c r="G26" s="23"/>
      <c r="H26" s="23">
        <f t="shared" si="1"/>
        <v>0</v>
      </c>
      <c r="I26" s="23"/>
      <c r="J26" s="23"/>
      <c r="K26" s="24">
        <f t="shared" si="2"/>
        <v>0</v>
      </c>
      <c r="L26" s="24">
        <f t="shared" si="3"/>
        <v>0</v>
      </c>
      <c r="M26" s="24">
        <f t="shared" si="4"/>
        <v>0</v>
      </c>
      <c r="N26" s="24">
        <f t="shared" si="5"/>
        <v>0</v>
      </c>
      <c r="O26" s="24">
        <f t="shared" si="6"/>
        <v>0</v>
      </c>
      <c r="P26" s="24">
        <f t="shared" si="7"/>
        <v>0</v>
      </c>
      <c r="T26" s="144">
        <f t="shared" si="0"/>
        <v>9</v>
      </c>
      <c r="U26" s="144">
        <f t="shared" si="0"/>
        <v>0</v>
      </c>
      <c r="V26" s="156" t="str">
        <f t="shared" si="0"/>
        <v>Elektrības pieslēgums</v>
      </c>
      <c r="W26" s="144" t="str">
        <f t="shared" si="0"/>
        <v>kpl</v>
      </c>
      <c r="X26" s="144">
        <f t="shared" si="0"/>
        <v>1</v>
      </c>
    </row>
    <row r="27" spans="1:236" ht="30" customHeight="1" thickBot="1">
      <c r="A27" s="249" t="s">
        <v>52</v>
      </c>
      <c r="B27" s="250"/>
      <c r="C27" s="250"/>
      <c r="D27" s="250"/>
      <c r="E27" s="250"/>
      <c r="F27" s="250"/>
      <c r="G27" s="250"/>
      <c r="H27" s="250"/>
      <c r="I27" s="250"/>
      <c r="J27" s="250"/>
      <c r="K27" s="250"/>
      <c r="L27" s="60">
        <f>SUM(L16:L26)</f>
        <v>0</v>
      </c>
      <c r="M27" s="60">
        <f>SUM(M16:M26)</f>
        <v>0</v>
      </c>
      <c r="N27" s="60">
        <f>SUM(N16:N26)</f>
        <v>0</v>
      </c>
      <c r="O27" s="60">
        <f>SUM(O16:O26)</f>
        <v>0</v>
      </c>
      <c r="P27" s="60">
        <f>SUM(P16:P26)</f>
        <v>0</v>
      </c>
      <c r="Q27" s="10"/>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row>
    <row r="28" spans="1:236" ht="6" customHeight="1">
      <c r="A28" s="58"/>
      <c r="B28" s="58"/>
      <c r="C28" s="58"/>
      <c r="D28" s="58"/>
      <c r="E28" s="58"/>
      <c r="F28" s="58"/>
      <c r="G28" s="58"/>
      <c r="H28" s="58"/>
      <c r="I28" s="58"/>
      <c r="J28" s="58"/>
      <c r="K28" s="58"/>
      <c r="L28" s="59"/>
      <c r="M28" s="59"/>
      <c r="N28" s="59"/>
      <c r="O28" s="59"/>
      <c r="P28" s="59"/>
      <c r="Q28" s="10"/>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row>
    <row r="29" spans="1:236" ht="13.5" customHeight="1">
      <c r="A29" s="145" t="s">
        <v>53</v>
      </c>
      <c r="B29" s="58"/>
      <c r="C29" s="58"/>
      <c r="D29" s="58"/>
      <c r="E29" s="58"/>
      <c r="F29" s="58"/>
      <c r="G29" s="58"/>
      <c r="H29" s="58"/>
      <c r="I29" s="58"/>
      <c r="J29" s="58"/>
      <c r="K29" s="58"/>
      <c r="L29" s="59"/>
      <c r="M29" s="59"/>
      <c r="N29" s="59"/>
      <c r="O29" s="59"/>
      <c r="P29" s="59"/>
      <c r="Q29" s="10"/>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row>
    <row r="30" spans="1:236" ht="6" hidden="1" customHeight="1">
      <c r="A30" s="3"/>
      <c r="B30" s="26"/>
      <c r="C30" s="27"/>
      <c r="D30" s="28"/>
      <c r="E30" s="25"/>
      <c r="F30" s="29"/>
      <c r="G30" s="30"/>
      <c r="H30" s="30"/>
      <c r="I30" s="30"/>
      <c r="J30" s="30"/>
      <c r="K30" s="31"/>
      <c r="L30" s="31"/>
      <c r="M30" s="31"/>
      <c r="N30" s="31"/>
      <c r="O30" s="32"/>
      <c r="P30" s="32"/>
      <c r="Q30" s="12"/>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row>
    <row r="31" spans="1:236" ht="1.5" hidden="1" customHeight="1">
      <c r="A31" s="26"/>
      <c r="B31" s="26"/>
      <c r="C31" s="27"/>
      <c r="D31" s="28"/>
      <c r="E31" s="25"/>
      <c r="F31" s="29"/>
      <c r="G31" s="30"/>
      <c r="H31" s="30"/>
      <c r="I31" s="30"/>
      <c r="J31" s="30"/>
      <c r="K31" s="31"/>
      <c r="L31" s="31"/>
      <c r="M31" s="31"/>
      <c r="N31" s="31"/>
      <c r="O31" s="32"/>
      <c r="P31" s="32"/>
      <c r="Q31" s="12"/>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row>
    <row r="32" spans="1:236" ht="13.5">
      <c r="B32" s="61"/>
      <c r="C32" s="71" t="s">
        <v>6</v>
      </c>
      <c r="D32" s="222">
        <f>KOPTĀME!B24</f>
        <v>0</v>
      </c>
      <c r="E32" s="222"/>
      <c r="F32" s="222"/>
      <c r="G32" s="222"/>
      <c r="H32" s="222"/>
      <c r="I32" s="222"/>
      <c r="J32" s="222"/>
      <c r="K32" s="222"/>
      <c r="L32" s="222"/>
      <c r="M32" s="222"/>
      <c r="N32" s="222"/>
      <c r="O32" s="222"/>
      <c r="P32" s="222"/>
    </row>
    <row r="33" spans="1:236" ht="12" customHeight="1">
      <c r="B33" s="61"/>
      <c r="C33" s="72"/>
      <c r="D33" s="200" t="s">
        <v>7</v>
      </c>
      <c r="E33" s="200"/>
      <c r="F33" s="200"/>
      <c r="G33" s="200"/>
      <c r="H33" s="200"/>
      <c r="I33" s="200"/>
      <c r="J33" s="200"/>
      <c r="K33" s="200"/>
      <c r="L33" s="200"/>
      <c r="M33" s="200"/>
      <c r="N33" s="200"/>
      <c r="O33" s="200"/>
      <c r="P33" s="200"/>
    </row>
    <row r="34" spans="1:236" s="6" customFormat="1" ht="6" customHeight="1">
      <c r="A34" s="4"/>
      <c r="B34" s="61"/>
      <c r="C34" s="72"/>
      <c r="D34" s="168"/>
      <c r="E34" s="168"/>
      <c r="F34" s="168"/>
      <c r="G34" s="168"/>
      <c r="H34" s="168"/>
      <c r="I34" s="168"/>
      <c r="J34" s="168"/>
      <c r="K34" s="168"/>
      <c r="L34" s="168"/>
      <c r="M34" s="168"/>
      <c r="N34" s="168"/>
      <c r="O34" s="168"/>
      <c r="P34" s="168"/>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row>
    <row r="35" spans="1:236" s="6" customFormat="1" ht="15">
      <c r="A35" s="4"/>
      <c r="B35" s="61"/>
      <c r="C35" s="100" t="s">
        <v>39</v>
      </c>
      <c r="D35" s="265">
        <f>KOPTĀME!B29</f>
        <v>0</v>
      </c>
      <c r="E35" s="265"/>
      <c r="F35" s="265"/>
      <c r="G35" s="146"/>
      <c r="H35" s="146"/>
      <c r="I35" s="146"/>
      <c r="J35" s="146"/>
      <c r="K35" s="146"/>
      <c r="L35" s="146"/>
      <c r="M35" s="147"/>
      <c r="N35" s="148"/>
      <c r="O35" s="2"/>
      <c r="P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row>
    <row r="36" spans="1:236" s="6" customFormat="1" ht="2.25" customHeight="1">
      <c r="A36" s="4"/>
      <c r="B36" s="61"/>
      <c r="C36" s="76"/>
      <c r="D36" s="77"/>
      <c r="E36" s="76"/>
      <c r="F36" s="65"/>
      <c r="G36" s="149"/>
      <c r="H36" s="149"/>
      <c r="I36" s="149"/>
      <c r="J36" s="149"/>
      <c r="K36" s="149"/>
      <c r="L36" s="149"/>
      <c r="M36" s="149"/>
      <c r="N36" s="150"/>
      <c r="O36" s="2"/>
      <c r="P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row>
    <row r="37" spans="1:236" s="6" customFormat="1" ht="13.5">
      <c r="A37" s="4"/>
      <c r="B37" s="61"/>
      <c r="C37" s="71" t="s">
        <v>12</v>
      </c>
      <c r="D37" s="219">
        <f>Kopsav.!C36</f>
        <v>0</v>
      </c>
      <c r="E37" s="219"/>
      <c r="F37" s="219"/>
      <c r="G37" s="219"/>
      <c r="H37" s="219"/>
      <c r="I37" s="219"/>
      <c r="J37" s="219"/>
      <c r="K37" s="219"/>
      <c r="L37" s="219"/>
      <c r="M37" s="219"/>
      <c r="N37" s="219"/>
      <c r="O37" s="219"/>
      <c r="P37" s="219"/>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row>
    <row r="38" spans="1:236" s="6" customFormat="1" ht="11.25" customHeight="1">
      <c r="A38" s="4"/>
      <c r="B38" s="61"/>
      <c r="C38" s="72"/>
      <c r="D38" s="200" t="s">
        <v>7</v>
      </c>
      <c r="E38" s="200"/>
      <c r="F38" s="200"/>
      <c r="G38" s="200"/>
      <c r="H38" s="200"/>
      <c r="I38" s="200"/>
      <c r="J38" s="200"/>
      <c r="K38" s="200"/>
      <c r="L38" s="200"/>
      <c r="M38" s="200"/>
      <c r="N38" s="200"/>
      <c r="O38" s="200"/>
      <c r="P38" s="200"/>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row>
    <row r="39" spans="1:236" s="6" customFormat="1" ht="1.5" customHeight="1">
      <c r="A39" s="4"/>
      <c r="B39" s="4"/>
      <c r="C39" s="72"/>
      <c r="D39" s="201"/>
      <c r="E39" s="201"/>
      <c r="F39" s="201"/>
      <c r="G39" s="33"/>
      <c r="H39" s="33"/>
      <c r="I39" s="33"/>
      <c r="J39" s="33"/>
      <c r="K39" s="2"/>
      <c r="L39" s="3"/>
      <c r="M39" s="3"/>
      <c r="N39" s="3"/>
      <c r="O39" s="3"/>
      <c r="P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row>
    <row r="40" spans="1:236" s="6" customFormat="1" ht="13.5">
      <c r="A40" s="4"/>
      <c r="B40" s="4"/>
      <c r="C40" s="75" t="s">
        <v>8</v>
      </c>
      <c r="D40" s="101">
        <f>KOPTĀME!B27</f>
        <v>0</v>
      </c>
      <c r="E40" s="101"/>
      <c r="F40" s="72"/>
      <c r="G40" s="33"/>
      <c r="H40" s="33"/>
      <c r="K40" s="3"/>
      <c r="L40" s="3"/>
      <c r="M40" s="3"/>
      <c r="N40" s="3"/>
      <c r="O40" s="3"/>
      <c r="P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row>
  </sheetData>
  <sheetProtection algorithmName="SHA-512" hashValue="nd5GaS5bf5ccY5AoY3QghaKkYoEqiUdr5xbfCJoT7It94tYdLlFQDT85z62JxLdTgCzyBNzXJusfuVQv+dzS5w==" saltValue="KX7dWnNOAB100+d+8wmbOA==" spinCount="100000" sheet="1" formatCells="0" formatColumns="0" formatRows="0" insertColumns="0" insertRows="0" insertHyperlinks="0" deleteColumns="0" deleteRows="0" selectLockedCells="1" sort="0" autoFilter="0" pivotTables="0"/>
  <autoFilter ref="A15:IB27"/>
  <mergeCells count="22">
    <mergeCell ref="D39:F39"/>
    <mergeCell ref="T14:T15"/>
    <mergeCell ref="U14:U15"/>
    <mergeCell ref="V14:V15"/>
    <mergeCell ref="W14:W15"/>
    <mergeCell ref="D32:P32"/>
    <mergeCell ref="D33:P33"/>
    <mergeCell ref="D35:F35"/>
    <mergeCell ref="D37:P37"/>
    <mergeCell ref="D38:P38"/>
    <mergeCell ref="X14:X15"/>
    <mergeCell ref="A27:K27"/>
    <mergeCell ref="A6:P6"/>
    <mergeCell ref="N11:O11"/>
    <mergeCell ref="N12:O12"/>
    <mergeCell ref="A14:A15"/>
    <mergeCell ref="B14:B15"/>
    <mergeCell ref="C14:C15"/>
    <mergeCell ref="D14:D15"/>
    <mergeCell ref="E14:E15"/>
    <mergeCell ref="F14:K14"/>
    <mergeCell ref="L14:P14"/>
  </mergeCells>
  <pageMargins left="0.70866141732283472" right="0.70866141732283472" top="0.74803149606299213" bottom="0.74803149606299213" header="0.31496062992125984" footer="0.31496062992125984"/>
  <pageSetup paperSize="9" scale="77" fitToHeight="0" orientation="landscape" r:id="rId1"/>
  <headerFooter>
    <oddFooter>&amp;C&amp;"time,Italic"&amp;10&amp;P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KOPTĀME</vt:lpstr>
      <vt:lpstr>Kopsav.</vt:lpstr>
      <vt:lpstr>1_TS</vt:lpstr>
      <vt:lpstr>2_UKT</vt:lpstr>
      <vt:lpstr>3_UK</vt:lpstr>
      <vt:lpstr>4_ELT</vt:lpstr>
      <vt:lpstr>5_Zibens</vt:lpstr>
      <vt:lpstr>6_EL</vt:lpstr>
      <vt:lpstr>7_AVK</vt:lpstr>
      <vt:lpstr>8_AR</vt:lpstr>
      <vt:lpstr>9_BK</vt:lpstr>
      <vt:lpstr>'1_TS'!Print_Area</vt:lpstr>
      <vt:lpstr>'2_UKT'!Print_Area</vt:lpstr>
      <vt:lpstr>'3_UK'!Print_Area</vt:lpstr>
      <vt:lpstr>'4_ELT'!Print_Area</vt:lpstr>
      <vt:lpstr>'5_Zibens'!Print_Area</vt:lpstr>
      <vt:lpstr>'6_EL'!Print_Area</vt:lpstr>
      <vt:lpstr>'7_AVK'!Print_Area</vt:lpstr>
      <vt:lpstr>'8_AR'!Print_Area</vt:lpstr>
      <vt:lpstr>'9_BK'!Print_Area</vt:lpstr>
      <vt:lpstr>Kopsav.!Print_Area</vt:lpstr>
      <vt:lpstr>KOPTĀME!Print_Area</vt:lpstr>
      <vt:lpstr>'1_TS'!Print_Titles</vt:lpstr>
      <vt:lpstr>'2_UKT'!Print_Titles</vt:lpstr>
      <vt:lpstr>'3_UK'!Print_Titles</vt:lpstr>
      <vt:lpstr>'4_ELT'!Print_Titles</vt:lpstr>
      <vt:lpstr>'5_Zibens'!Print_Titles</vt:lpstr>
      <vt:lpstr>'6_EL'!Print_Titles</vt:lpstr>
      <vt:lpstr>'7_AVK'!Print_Titles</vt:lpstr>
      <vt:lpstr>'8_AR'!Print_Titles</vt:lpstr>
      <vt:lpstr>'9_BK'!Print_Titles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Dimanta</dc:creator>
  <cp:lastModifiedBy>Anete Skujina</cp:lastModifiedBy>
  <cp:lastPrinted>2018-12-11T07:00:39Z</cp:lastPrinted>
  <dcterms:created xsi:type="dcterms:W3CDTF">2014-02-14T08:06:14Z</dcterms:created>
  <dcterms:modified xsi:type="dcterms:W3CDTF">2019-01-09T11:18:41Z</dcterms:modified>
</cp:coreProperties>
</file>