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460" windowHeight="7080" tabRatio="813" firstSheet="1" activeTab="1"/>
  </bookViews>
  <sheets>
    <sheet name="KOPTĀME" sheetId="91" r:id="rId1"/>
    <sheet name="Kopsav." sheetId="90" r:id="rId2"/>
    <sheet name="1_TS" sheetId="99" r:id="rId3"/>
    <sheet name="2_UKT" sheetId="100" r:id="rId4"/>
    <sheet name="3_UK" sheetId="102" r:id="rId5"/>
    <sheet name="4_ELT" sheetId="103" r:id="rId6"/>
    <sheet name="5_Zibens" sheetId="104" r:id="rId7"/>
    <sheet name="6_EL" sheetId="105" r:id="rId8"/>
    <sheet name="7_AVK" sheetId="106" r:id="rId9"/>
    <sheet name="8_AR" sheetId="107" r:id="rId10"/>
    <sheet name="9_BK" sheetId="108" r:id="rId11"/>
  </sheets>
  <definedNames>
    <definedName name="_xlnm._FilterDatabase" localSheetId="2" hidden="1">'1_TS'!$A$15:$IB$96</definedName>
    <definedName name="_xlnm._FilterDatabase" localSheetId="3" hidden="1">'2_UKT'!$A$15:$IB$77</definedName>
    <definedName name="_xlnm._FilterDatabase" localSheetId="4" hidden="1">'3_UK'!$A$15:$IB$66</definedName>
    <definedName name="_xlnm._FilterDatabase" localSheetId="5" hidden="1">'4_ELT'!$A$15:$IB$23</definedName>
    <definedName name="_xlnm._FilterDatabase" localSheetId="6" hidden="1">'5_Zibens'!$A$15:$IB$51</definedName>
    <definedName name="_xlnm._FilterDatabase" localSheetId="7" hidden="1">'6_EL'!$A$15:$IB$34</definedName>
    <definedName name="_xlnm._FilterDatabase" localSheetId="8" hidden="1">'7_AVK'!$A$15:$IB$27</definedName>
    <definedName name="_xlnm._FilterDatabase" localSheetId="9" hidden="1">'8_AR'!$A$15:$IB$81</definedName>
    <definedName name="_xlnm._FilterDatabase" localSheetId="10" hidden="1">'9_BK'!$A$15:$IB$27</definedName>
    <definedName name="_xlnm.Print_Area" localSheetId="2">'1_TS'!$A$1:$P$109</definedName>
    <definedName name="_xlnm.Print_Area" localSheetId="3">'2_UKT'!$A$1:$P$90</definedName>
    <definedName name="_xlnm.Print_Area" localSheetId="4">'3_UK'!$A$1:$P$79</definedName>
    <definedName name="_xlnm.Print_Area" localSheetId="5">'4_ELT'!$A$1:$P$36</definedName>
    <definedName name="_xlnm.Print_Area" localSheetId="6">'5_Zibens'!$A$1:$P$64</definedName>
    <definedName name="_xlnm.Print_Area" localSheetId="7">'6_EL'!$A$1:$P$47</definedName>
    <definedName name="_xlnm.Print_Area" localSheetId="8">'7_AVK'!$A$1:$P$40</definedName>
    <definedName name="_xlnm.Print_Area" localSheetId="9">'8_AR'!$A$1:$P$94</definedName>
    <definedName name="_xlnm.Print_Area" localSheetId="10">'9_BK'!$A$1:$P$40</definedName>
    <definedName name="_xlnm.Print_Area" localSheetId="1">Kopsav.!$A$1:$I$39</definedName>
    <definedName name="_xlnm.Print_Area" localSheetId="0">KOPTĀME!$A$1:$C$29</definedName>
    <definedName name="_xlnm.Print_Titles" localSheetId="2">'1_TS'!$14:$15</definedName>
    <definedName name="_xlnm.Print_Titles" localSheetId="3">'2_UKT'!$14:$15</definedName>
    <definedName name="_xlnm.Print_Titles" localSheetId="4">'3_UK'!$14:$15</definedName>
    <definedName name="_xlnm.Print_Titles" localSheetId="5">'4_ELT'!$14:$15</definedName>
    <definedName name="_xlnm.Print_Titles" localSheetId="6">'5_Zibens'!$14:$15</definedName>
    <definedName name="_xlnm.Print_Titles" localSheetId="7">'6_EL'!$14:$15</definedName>
    <definedName name="_xlnm.Print_Titles" localSheetId="8">'7_AVK'!$14:$15</definedName>
    <definedName name="_xlnm.Print_Titles" localSheetId="9">'8_AR'!$14:$15</definedName>
    <definedName name="_xlnm.Print_Titles" localSheetId="10">'9_BK'!$14:$15</definedName>
  </definedNames>
  <calcPr calcId="181029" fullPrecision="0"/>
  <fileRecoveryPr autoRecover="0"/>
</workbook>
</file>

<file path=xl/calcChain.xml><?xml version="1.0" encoding="utf-8"?>
<calcChain xmlns="http://schemas.openxmlformats.org/spreadsheetml/2006/main">
  <c r="X32" i="105" l="1"/>
  <c r="W32" i="105"/>
  <c r="V32" i="105"/>
  <c r="U32" i="105"/>
  <c r="T32" i="105"/>
  <c r="O32" i="105"/>
  <c r="N32" i="105"/>
  <c r="L32" i="105"/>
  <c r="H32" i="105"/>
  <c r="M32" i="105" s="1"/>
  <c r="P32" i="105" s="1"/>
  <c r="K32" i="105" l="1"/>
  <c r="X48" i="104"/>
  <c r="W48" i="104"/>
  <c r="V48" i="104"/>
  <c r="U48" i="104"/>
  <c r="T48" i="104"/>
  <c r="O48" i="104"/>
  <c r="N48" i="104"/>
  <c r="L48" i="104"/>
  <c r="H48" i="104"/>
  <c r="M48" i="104" s="1"/>
  <c r="P48" i="104" l="1"/>
  <c r="K48" i="104"/>
  <c r="X79" i="107"/>
  <c r="W79" i="107"/>
  <c r="V79" i="107"/>
  <c r="U79" i="107"/>
  <c r="T79" i="107"/>
  <c r="O79" i="107"/>
  <c r="N79" i="107"/>
  <c r="L79" i="107"/>
  <c r="H79" i="107"/>
  <c r="M79" i="107" s="1"/>
  <c r="X78" i="107"/>
  <c r="W78" i="107"/>
  <c r="V78" i="107"/>
  <c r="U78" i="107"/>
  <c r="T78" i="107"/>
  <c r="O78" i="107"/>
  <c r="N78" i="107"/>
  <c r="L78" i="107"/>
  <c r="H78" i="107"/>
  <c r="M78" i="107" s="1"/>
  <c r="C24" i="90"/>
  <c r="B24" i="90"/>
  <c r="C23" i="90"/>
  <c r="B23" i="90"/>
  <c r="X76" i="107"/>
  <c r="W76" i="107"/>
  <c r="V76" i="107"/>
  <c r="U76" i="107"/>
  <c r="T76" i="107"/>
  <c r="O76" i="107"/>
  <c r="N76" i="107"/>
  <c r="L76" i="107"/>
  <c r="H76" i="107"/>
  <c r="X75" i="107"/>
  <c r="W75" i="107"/>
  <c r="V75" i="107"/>
  <c r="U75" i="107"/>
  <c r="T75" i="107"/>
  <c r="O75" i="107"/>
  <c r="N75" i="107"/>
  <c r="L75" i="107"/>
  <c r="H75" i="107"/>
  <c r="X74" i="107"/>
  <c r="W74" i="107"/>
  <c r="V74" i="107"/>
  <c r="U74" i="107"/>
  <c r="T74" i="107"/>
  <c r="O74" i="107"/>
  <c r="N74" i="107"/>
  <c r="L74" i="107"/>
  <c r="H74" i="107"/>
  <c r="X73" i="107"/>
  <c r="W73" i="107"/>
  <c r="V73" i="107"/>
  <c r="U73" i="107"/>
  <c r="T73" i="107"/>
  <c r="O73" i="107"/>
  <c r="N73" i="107"/>
  <c r="L73" i="107"/>
  <c r="H73" i="107"/>
  <c r="X72" i="107"/>
  <c r="W72" i="107"/>
  <c r="V72" i="107"/>
  <c r="U72" i="107"/>
  <c r="T72" i="107"/>
  <c r="O72" i="107"/>
  <c r="N72" i="107"/>
  <c r="L72" i="107"/>
  <c r="H72" i="107"/>
  <c r="X71" i="107"/>
  <c r="W71" i="107"/>
  <c r="V71" i="107"/>
  <c r="U71" i="107"/>
  <c r="T71" i="107"/>
  <c r="O71" i="107"/>
  <c r="N71" i="107"/>
  <c r="L71" i="107"/>
  <c r="H71" i="107"/>
  <c r="X70" i="107"/>
  <c r="W70" i="107"/>
  <c r="V70" i="107"/>
  <c r="U70" i="107"/>
  <c r="T70" i="107"/>
  <c r="O70" i="107"/>
  <c r="N70" i="107"/>
  <c r="L70" i="107"/>
  <c r="H70" i="107"/>
  <c r="X69" i="107"/>
  <c r="W69" i="107"/>
  <c r="V69" i="107"/>
  <c r="U69" i="107"/>
  <c r="T69" i="107"/>
  <c r="X68" i="107"/>
  <c r="W68" i="107"/>
  <c r="V68" i="107"/>
  <c r="U68" i="107"/>
  <c r="T68" i="107"/>
  <c r="O68" i="107"/>
  <c r="N68" i="107"/>
  <c r="L68" i="107"/>
  <c r="H68" i="107"/>
  <c r="X67" i="107"/>
  <c r="W67" i="107"/>
  <c r="V67" i="107"/>
  <c r="U67" i="107"/>
  <c r="T67" i="107"/>
  <c r="O67" i="107"/>
  <c r="N67" i="107"/>
  <c r="L67" i="107"/>
  <c r="H67" i="107"/>
  <c r="X66" i="107"/>
  <c r="W66" i="107"/>
  <c r="V66" i="107"/>
  <c r="U66" i="107"/>
  <c r="T66" i="107"/>
  <c r="O66" i="107"/>
  <c r="N66" i="107"/>
  <c r="L66" i="107"/>
  <c r="H66" i="107"/>
  <c r="X65" i="107"/>
  <c r="W65" i="107"/>
  <c r="V65" i="107"/>
  <c r="U65" i="107"/>
  <c r="T65" i="107"/>
  <c r="O65" i="107"/>
  <c r="N65" i="107"/>
  <c r="L65" i="107"/>
  <c r="H65" i="107"/>
  <c r="X64" i="107"/>
  <c r="W64" i="107"/>
  <c r="V64" i="107"/>
  <c r="U64" i="107"/>
  <c r="T64" i="107"/>
  <c r="O64" i="107"/>
  <c r="N64" i="107"/>
  <c r="L64" i="107"/>
  <c r="H64" i="107"/>
  <c r="X63" i="107"/>
  <c r="W63" i="107"/>
  <c r="V63" i="107"/>
  <c r="U63" i="107"/>
  <c r="T63" i="107"/>
  <c r="O63" i="107"/>
  <c r="N63" i="107"/>
  <c r="L63" i="107"/>
  <c r="H63" i="107"/>
  <c r="X62" i="107"/>
  <c r="W62" i="107"/>
  <c r="V62" i="107"/>
  <c r="U62" i="107"/>
  <c r="T62" i="107"/>
  <c r="O62" i="107"/>
  <c r="N62" i="107"/>
  <c r="L62" i="107"/>
  <c r="H62" i="107"/>
  <c r="X61" i="107"/>
  <c r="W61" i="107"/>
  <c r="V61" i="107"/>
  <c r="U61" i="107"/>
  <c r="T61" i="107"/>
  <c r="O61" i="107"/>
  <c r="N61" i="107"/>
  <c r="L61" i="107"/>
  <c r="H61" i="107"/>
  <c r="X60" i="107"/>
  <c r="W60" i="107"/>
  <c r="V60" i="107"/>
  <c r="U60" i="107"/>
  <c r="T60" i="107"/>
  <c r="X59" i="107"/>
  <c r="W59" i="107"/>
  <c r="V59" i="107"/>
  <c r="U59" i="107"/>
  <c r="T59" i="107"/>
  <c r="O59" i="107"/>
  <c r="N59" i="107"/>
  <c r="L59" i="107"/>
  <c r="H59" i="107"/>
  <c r="X58" i="107"/>
  <c r="W58" i="107"/>
  <c r="V58" i="107"/>
  <c r="U58" i="107"/>
  <c r="T58" i="107"/>
  <c r="O58" i="107"/>
  <c r="N58" i="107"/>
  <c r="L58" i="107"/>
  <c r="H58" i="107"/>
  <c r="X57" i="107"/>
  <c r="W57" i="107"/>
  <c r="V57" i="107"/>
  <c r="U57" i="107"/>
  <c r="T57" i="107"/>
  <c r="O57" i="107"/>
  <c r="N57" i="107"/>
  <c r="L57" i="107"/>
  <c r="H57" i="107"/>
  <c r="X56" i="107"/>
  <c r="W56" i="107"/>
  <c r="V56" i="107"/>
  <c r="U56" i="107"/>
  <c r="T56" i="107"/>
  <c r="X55" i="107"/>
  <c r="W55" i="107"/>
  <c r="V55" i="107"/>
  <c r="U55" i="107"/>
  <c r="T55" i="107"/>
  <c r="X54" i="107"/>
  <c r="W54" i="107"/>
  <c r="V54" i="107"/>
  <c r="U54" i="107"/>
  <c r="T54" i="107"/>
  <c r="O54" i="107"/>
  <c r="N54" i="107"/>
  <c r="L54" i="107"/>
  <c r="H54" i="107"/>
  <c r="X53" i="107"/>
  <c r="W53" i="107"/>
  <c r="V53" i="107"/>
  <c r="U53" i="107"/>
  <c r="T53" i="107"/>
  <c r="O53" i="107"/>
  <c r="N53" i="107"/>
  <c r="L53" i="107"/>
  <c r="H53" i="107"/>
  <c r="X52" i="107"/>
  <c r="W52" i="107"/>
  <c r="V52" i="107"/>
  <c r="U52" i="107"/>
  <c r="T52" i="107"/>
  <c r="O52" i="107"/>
  <c r="N52" i="107"/>
  <c r="L52" i="107"/>
  <c r="H52" i="107"/>
  <c r="X51" i="107"/>
  <c r="W51" i="107"/>
  <c r="V51" i="107"/>
  <c r="U51" i="107"/>
  <c r="T51" i="107"/>
  <c r="O51" i="107"/>
  <c r="N51" i="107"/>
  <c r="L51" i="107"/>
  <c r="H51" i="107"/>
  <c r="X50" i="107"/>
  <c r="W50" i="107"/>
  <c r="V50" i="107"/>
  <c r="U50" i="107"/>
  <c r="T50" i="107"/>
  <c r="O50" i="107"/>
  <c r="N50" i="107"/>
  <c r="L50" i="107"/>
  <c r="H50" i="107"/>
  <c r="X49" i="107"/>
  <c r="W49" i="107"/>
  <c r="V49" i="107"/>
  <c r="U49" i="107"/>
  <c r="T49" i="107"/>
  <c r="O49" i="107"/>
  <c r="N49" i="107"/>
  <c r="L49" i="107"/>
  <c r="H49" i="107"/>
  <c r="X48" i="107"/>
  <c r="W48" i="107"/>
  <c r="V48" i="107"/>
  <c r="U48" i="107"/>
  <c r="T48" i="107"/>
  <c r="X47" i="107"/>
  <c r="W47" i="107"/>
  <c r="V47" i="107"/>
  <c r="U47" i="107"/>
  <c r="T47" i="107"/>
  <c r="O47" i="107"/>
  <c r="N47" i="107"/>
  <c r="L47" i="107"/>
  <c r="H47" i="107"/>
  <c r="H18" i="107"/>
  <c r="M18" i="107" s="1"/>
  <c r="L18" i="107"/>
  <c r="N18" i="107"/>
  <c r="O18" i="107"/>
  <c r="H20" i="107"/>
  <c r="M20" i="107" s="1"/>
  <c r="L20" i="107"/>
  <c r="N20" i="107"/>
  <c r="O20" i="107"/>
  <c r="H22" i="107"/>
  <c r="K22" i="107" s="1"/>
  <c r="L22" i="107"/>
  <c r="N22" i="107"/>
  <c r="O22" i="107"/>
  <c r="H24" i="107"/>
  <c r="L24" i="107"/>
  <c r="N24" i="107"/>
  <c r="O24" i="107"/>
  <c r="H26" i="107"/>
  <c r="M26" i="107" s="1"/>
  <c r="L26" i="107"/>
  <c r="N26" i="107"/>
  <c r="O26" i="107"/>
  <c r="H28" i="107"/>
  <c r="K28" i="107" s="1"/>
  <c r="L28" i="107"/>
  <c r="N28" i="107"/>
  <c r="O28" i="107"/>
  <c r="H30" i="107"/>
  <c r="M30" i="107" s="1"/>
  <c r="L30" i="107"/>
  <c r="N30" i="107"/>
  <c r="O30" i="107"/>
  <c r="H32" i="107"/>
  <c r="K32" i="107" s="1"/>
  <c r="L32" i="107"/>
  <c r="N32" i="107"/>
  <c r="O32" i="107"/>
  <c r="H34" i="107"/>
  <c r="K34" i="107" s="1"/>
  <c r="L34" i="107"/>
  <c r="N34" i="107"/>
  <c r="O34" i="107"/>
  <c r="H35" i="107"/>
  <c r="M35" i="107" s="1"/>
  <c r="L35" i="107"/>
  <c r="N35" i="107"/>
  <c r="O35" i="107"/>
  <c r="H36" i="107"/>
  <c r="M36" i="107" s="1"/>
  <c r="L36" i="107"/>
  <c r="N36" i="107"/>
  <c r="O36" i="107"/>
  <c r="H37" i="107"/>
  <c r="K37" i="107" s="1"/>
  <c r="L37" i="107"/>
  <c r="N37" i="107"/>
  <c r="O37" i="107"/>
  <c r="H38" i="107"/>
  <c r="K38" i="107" s="1"/>
  <c r="L38" i="107"/>
  <c r="N38" i="107"/>
  <c r="O38" i="107"/>
  <c r="H39" i="107"/>
  <c r="M39" i="107" s="1"/>
  <c r="L39" i="107"/>
  <c r="N39" i="107"/>
  <c r="O39" i="107"/>
  <c r="H40" i="107"/>
  <c r="M40" i="107" s="1"/>
  <c r="L40" i="107"/>
  <c r="N40" i="107"/>
  <c r="O40" i="107"/>
  <c r="H41" i="107"/>
  <c r="K41" i="107" s="1"/>
  <c r="L41" i="107"/>
  <c r="N41" i="107"/>
  <c r="O41" i="107"/>
  <c r="H42" i="107"/>
  <c r="K42" i="107" s="1"/>
  <c r="L42" i="107"/>
  <c r="N42" i="107"/>
  <c r="O42" i="107"/>
  <c r="H44" i="107"/>
  <c r="M44" i="107" s="1"/>
  <c r="L44" i="107"/>
  <c r="N44" i="107"/>
  <c r="O44" i="107"/>
  <c r="H45" i="107"/>
  <c r="K45" i="107" s="1"/>
  <c r="L45" i="107"/>
  <c r="N45" i="107"/>
  <c r="O45" i="107"/>
  <c r="H46" i="107"/>
  <c r="K46" i="107" s="1"/>
  <c r="L46" i="107"/>
  <c r="N46" i="107"/>
  <c r="O46" i="107"/>
  <c r="H80" i="107"/>
  <c r="K80" i="107" s="1"/>
  <c r="L80" i="107"/>
  <c r="N80" i="107"/>
  <c r="O80" i="107"/>
  <c r="D86" i="107"/>
  <c r="D89" i="107"/>
  <c r="D91" i="107"/>
  <c r="D94" i="107"/>
  <c r="X80" i="107"/>
  <c r="W80" i="107"/>
  <c r="V80" i="107"/>
  <c r="U80" i="107"/>
  <c r="T80" i="107"/>
  <c r="X77" i="107"/>
  <c r="W77" i="107"/>
  <c r="V77" i="107"/>
  <c r="U77" i="107"/>
  <c r="T77" i="107"/>
  <c r="X46" i="107"/>
  <c r="W46" i="107"/>
  <c r="V46" i="107"/>
  <c r="U46" i="107"/>
  <c r="T46" i="107"/>
  <c r="X45" i="107"/>
  <c r="W45" i="107"/>
  <c r="V45" i="107"/>
  <c r="U45" i="107"/>
  <c r="T45" i="107"/>
  <c r="X44" i="107"/>
  <c r="W44" i="107"/>
  <c r="V44" i="107"/>
  <c r="U44" i="107"/>
  <c r="T44" i="107"/>
  <c r="X43" i="107"/>
  <c r="W43" i="107"/>
  <c r="V43" i="107"/>
  <c r="U43" i="107"/>
  <c r="T43" i="107"/>
  <c r="X42" i="107"/>
  <c r="W42" i="107"/>
  <c r="V42" i="107"/>
  <c r="U42" i="107"/>
  <c r="T42" i="107"/>
  <c r="X41" i="107"/>
  <c r="W41" i="107"/>
  <c r="V41" i="107"/>
  <c r="U41" i="107"/>
  <c r="T41" i="107"/>
  <c r="X40" i="107"/>
  <c r="W40" i="107"/>
  <c r="V40" i="107"/>
  <c r="U40" i="107"/>
  <c r="T40" i="107"/>
  <c r="X39" i="107"/>
  <c r="W39" i="107"/>
  <c r="V39" i="107"/>
  <c r="U39" i="107"/>
  <c r="T39" i="107"/>
  <c r="X38" i="107"/>
  <c r="W38" i="107"/>
  <c r="V38" i="107"/>
  <c r="U38" i="107"/>
  <c r="T38" i="107"/>
  <c r="X37" i="107"/>
  <c r="W37" i="107"/>
  <c r="V37" i="107"/>
  <c r="U37" i="107"/>
  <c r="T37" i="107"/>
  <c r="X36" i="107"/>
  <c r="W36" i="107"/>
  <c r="V36" i="107"/>
  <c r="U36" i="107"/>
  <c r="T36" i="107"/>
  <c r="X35" i="107"/>
  <c r="W35" i="107"/>
  <c r="V35" i="107"/>
  <c r="U35" i="107"/>
  <c r="T35" i="107"/>
  <c r="X34" i="107"/>
  <c r="W34" i="107"/>
  <c r="V34" i="107"/>
  <c r="U34" i="107"/>
  <c r="T34" i="107"/>
  <c r="X33" i="107"/>
  <c r="W33" i="107"/>
  <c r="V33" i="107"/>
  <c r="U33" i="107"/>
  <c r="T33" i="107"/>
  <c r="X31" i="107"/>
  <c r="W31" i="107"/>
  <c r="V31" i="107"/>
  <c r="U31" i="107"/>
  <c r="T31" i="107"/>
  <c r="X30" i="107"/>
  <c r="W30" i="107"/>
  <c r="V30" i="107"/>
  <c r="U30" i="107"/>
  <c r="T30" i="107"/>
  <c r="X29" i="107"/>
  <c r="W29" i="107"/>
  <c r="V29" i="107"/>
  <c r="U29" i="107"/>
  <c r="T29" i="107"/>
  <c r="X28" i="107"/>
  <c r="W28" i="107"/>
  <c r="V28" i="107"/>
  <c r="U28" i="107"/>
  <c r="T28" i="107"/>
  <c r="X27" i="107"/>
  <c r="W27" i="107"/>
  <c r="V27" i="107"/>
  <c r="U27" i="107"/>
  <c r="T27" i="107"/>
  <c r="X26" i="107"/>
  <c r="W26" i="107"/>
  <c r="V26" i="107"/>
  <c r="U26" i="107"/>
  <c r="T26" i="107"/>
  <c r="X25" i="107"/>
  <c r="W25" i="107"/>
  <c r="V25" i="107"/>
  <c r="U25" i="107"/>
  <c r="T25" i="107"/>
  <c r="D40" i="108"/>
  <c r="D37" i="108"/>
  <c r="D35" i="108"/>
  <c r="D32" i="108"/>
  <c r="X26" i="108"/>
  <c r="W26" i="108"/>
  <c r="V26" i="108"/>
  <c r="U26" i="108"/>
  <c r="T26" i="108"/>
  <c r="O26" i="108"/>
  <c r="N26" i="108"/>
  <c r="L26" i="108"/>
  <c r="H26" i="108"/>
  <c r="M26" i="108" s="1"/>
  <c r="X25" i="108"/>
  <c r="W25" i="108"/>
  <c r="V25" i="108"/>
  <c r="U25" i="108"/>
  <c r="T25" i="108"/>
  <c r="O25" i="108"/>
  <c r="N25" i="108"/>
  <c r="L25" i="108"/>
  <c r="H25" i="108"/>
  <c r="M25" i="108" s="1"/>
  <c r="X24" i="108"/>
  <c r="W24" i="108"/>
  <c r="V24" i="108"/>
  <c r="U24" i="108"/>
  <c r="T24" i="108"/>
  <c r="O24" i="108"/>
  <c r="N24" i="108"/>
  <c r="L24" i="108"/>
  <c r="H24" i="108"/>
  <c r="M24" i="108" s="1"/>
  <c r="X23" i="108"/>
  <c r="W23" i="108"/>
  <c r="V23" i="108"/>
  <c r="U23" i="108"/>
  <c r="T23" i="108"/>
  <c r="O23" i="108"/>
  <c r="N23" i="108"/>
  <c r="L23" i="108"/>
  <c r="H23" i="108"/>
  <c r="M23" i="108" s="1"/>
  <c r="X22" i="108"/>
  <c r="W22" i="108"/>
  <c r="V22" i="108"/>
  <c r="U22" i="108"/>
  <c r="T22" i="108"/>
  <c r="X21" i="108"/>
  <c r="W21" i="108"/>
  <c r="V21" i="108"/>
  <c r="U21" i="108"/>
  <c r="T21" i="108"/>
  <c r="O21" i="108"/>
  <c r="N21" i="108"/>
  <c r="L21" i="108"/>
  <c r="H21" i="108"/>
  <c r="M21" i="108" s="1"/>
  <c r="X20" i="108"/>
  <c r="W20" i="108"/>
  <c r="V20" i="108"/>
  <c r="U20" i="108"/>
  <c r="T20" i="108"/>
  <c r="O20" i="108"/>
  <c r="N20" i="108"/>
  <c r="L20" i="108"/>
  <c r="H20" i="108"/>
  <c r="M20" i="108" s="1"/>
  <c r="X19" i="108"/>
  <c r="W19" i="108"/>
  <c r="V19" i="108"/>
  <c r="U19" i="108"/>
  <c r="T19" i="108"/>
  <c r="O19" i="108"/>
  <c r="N19" i="108"/>
  <c r="L19" i="108"/>
  <c r="H19" i="108"/>
  <c r="M19" i="108" s="1"/>
  <c r="X18" i="108"/>
  <c r="W18" i="108"/>
  <c r="V18" i="108"/>
  <c r="U18" i="108"/>
  <c r="T18" i="108"/>
  <c r="X17" i="108"/>
  <c r="W17" i="108"/>
  <c r="V17" i="108"/>
  <c r="U17" i="108"/>
  <c r="T17" i="108"/>
  <c r="O17" i="108"/>
  <c r="N17" i="108"/>
  <c r="L17" i="108"/>
  <c r="H17" i="108"/>
  <c r="M17" i="108" s="1"/>
  <c r="X16" i="108"/>
  <c r="W16" i="108"/>
  <c r="V16" i="108"/>
  <c r="U16" i="108"/>
  <c r="T16" i="108"/>
  <c r="N12" i="108"/>
  <c r="A8" i="108"/>
  <c r="A7" i="108"/>
  <c r="A6" i="108"/>
  <c r="C22" i="90"/>
  <c r="B22" i="90"/>
  <c r="X32" i="107"/>
  <c r="W32" i="107"/>
  <c r="V32" i="107"/>
  <c r="U32" i="107"/>
  <c r="T32" i="107"/>
  <c r="X24" i="107"/>
  <c r="W24" i="107"/>
  <c r="V24" i="107"/>
  <c r="U24" i="107"/>
  <c r="T24" i="107"/>
  <c r="X23" i="107"/>
  <c r="W23" i="107"/>
  <c r="V23" i="107"/>
  <c r="U23" i="107"/>
  <c r="T23" i="107"/>
  <c r="X22" i="107"/>
  <c r="W22" i="107"/>
  <c r="V22" i="107"/>
  <c r="U22" i="107"/>
  <c r="T22" i="107"/>
  <c r="X21" i="107"/>
  <c r="W21" i="107"/>
  <c r="V21" i="107"/>
  <c r="U21" i="107"/>
  <c r="T21" i="107"/>
  <c r="X20" i="107"/>
  <c r="W20" i="107"/>
  <c r="V20" i="107"/>
  <c r="U20" i="107"/>
  <c r="T20" i="107"/>
  <c r="X19" i="107"/>
  <c r="W19" i="107"/>
  <c r="V19" i="107"/>
  <c r="U19" i="107"/>
  <c r="T19" i="107"/>
  <c r="X18" i="107"/>
  <c r="W18" i="107"/>
  <c r="V18" i="107"/>
  <c r="U18" i="107"/>
  <c r="T18" i="107"/>
  <c r="X17" i="107"/>
  <c r="W17" i="107"/>
  <c r="V17" i="107"/>
  <c r="U17" i="107"/>
  <c r="T17" i="107"/>
  <c r="X16" i="107"/>
  <c r="W16" i="107"/>
  <c r="V16" i="107"/>
  <c r="U16" i="107"/>
  <c r="T16" i="107"/>
  <c r="N12" i="107"/>
  <c r="A8" i="107"/>
  <c r="A7" i="107"/>
  <c r="A6" i="107"/>
  <c r="C21" i="90"/>
  <c r="B21" i="90"/>
  <c r="D40" i="106"/>
  <c r="D37" i="106"/>
  <c r="D35" i="106"/>
  <c r="D32" i="106"/>
  <c r="X26" i="106"/>
  <c r="W26" i="106"/>
  <c r="V26" i="106"/>
  <c r="U26" i="106"/>
  <c r="T26" i="106"/>
  <c r="O26" i="106"/>
  <c r="N26" i="106"/>
  <c r="L26" i="106"/>
  <c r="H26" i="106"/>
  <c r="M26" i="106" s="1"/>
  <c r="X25" i="106"/>
  <c r="W25" i="106"/>
  <c r="V25" i="106"/>
  <c r="U25" i="106"/>
  <c r="T25" i="106"/>
  <c r="O25" i="106"/>
  <c r="N25" i="106"/>
  <c r="L25" i="106"/>
  <c r="H25" i="106"/>
  <c r="M25" i="106" s="1"/>
  <c r="X24" i="106"/>
  <c r="W24" i="106"/>
  <c r="V24" i="106"/>
  <c r="U24" i="106"/>
  <c r="T24" i="106"/>
  <c r="O24" i="106"/>
  <c r="N24" i="106"/>
  <c r="L24" i="106"/>
  <c r="H24" i="106"/>
  <c r="M24" i="106" s="1"/>
  <c r="X23" i="106"/>
  <c r="W23" i="106"/>
  <c r="V23" i="106"/>
  <c r="U23" i="106"/>
  <c r="T23" i="106"/>
  <c r="X22" i="106"/>
  <c r="W22" i="106"/>
  <c r="V22" i="106"/>
  <c r="U22" i="106"/>
  <c r="T22" i="106"/>
  <c r="O22" i="106"/>
  <c r="N22" i="106"/>
  <c r="L22" i="106"/>
  <c r="H22" i="106"/>
  <c r="M22" i="106" s="1"/>
  <c r="X21" i="106"/>
  <c r="W21" i="106"/>
  <c r="V21" i="106"/>
  <c r="U21" i="106"/>
  <c r="T21" i="106"/>
  <c r="O21" i="106"/>
  <c r="N21" i="106"/>
  <c r="L21" i="106"/>
  <c r="H21" i="106"/>
  <c r="M21" i="106" s="1"/>
  <c r="X20" i="106"/>
  <c r="W20" i="106"/>
  <c r="V20" i="106"/>
  <c r="U20" i="106"/>
  <c r="T20" i="106"/>
  <c r="O20" i="106"/>
  <c r="N20" i="106"/>
  <c r="L20" i="106"/>
  <c r="H20" i="106"/>
  <c r="M20" i="106" s="1"/>
  <c r="X19" i="106"/>
  <c r="W19" i="106"/>
  <c r="V19" i="106"/>
  <c r="U19" i="106"/>
  <c r="T19" i="106"/>
  <c r="O19" i="106"/>
  <c r="N19" i="106"/>
  <c r="L19" i="106"/>
  <c r="H19" i="106"/>
  <c r="M19" i="106" s="1"/>
  <c r="X18" i="106"/>
  <c r="W18" i="106"/>
  <c r="V18" i="106"/>
  <c r="U18" i="106"/>
  <c r="T18" i="106"/>
  <c r="O18" i="106"/>
  <c r="N18" i="106"/>
  <c r="L18" i="106"/>
  <c r="H18" i="106"/>
  <c r="M18" i="106" s="1"/>
  <c r="X17" i="106"/>
  <c r="W17" i="106"/>
  <c r="V17" i="106"/>
  <c r="U17" i="106"/>
  <c r="T17" i="106"/>
  <c r="O17" i="106"/>
  <c r="N17" i="106"/>
  <c r="L17" i="106"/>
  <c r="H17" i="106"/>
  <c r="M17" i="106" s="1"/>
  <c r="X16" i="106"/>
  <c r="W16" i="106"/>
  <c r="V16" i="106"/>
  <c r="U16" i="106"/>
  <c r="T16" i="106"/>
  <c r="N12" i="106"/>
  <c r="A8" i="106"/>
  <c r="A7" i="106"/>
  <c r="A6" i="106"/>
  <c r="C20" i="90"/>
  <c r="B20" i="90"/>
  <c r="X50" i="104"/>
  <c r="W50" i="104"/>
  <c r="V50" i="104"/>
  <c r="U50" i="104"/>
  <c r="T50" i="104"/>
  <c r="O50" i="104"/>
  <c r="N50" i="104"/>
  <c r="L50" i="104"/>
  <c r="H50" i="104"/>
  <c r="M50" i="104" s="1"/>
  <c r="X49" i="104"/>
  <c r="W49" i="104"/>
  <c r="V49" i="104"/>
  <c r="U49" i="104"/>
  <c r="T49" i="104"/>
  <c r="O49" i="104"/>
  <c r="N49" i="104"/>
  <c r="L49" i="104"/>
  <c r="H49" i="104"/>
  <c r="M49" i="104" s="1"/>
  <c r="X47" i="104"/>
  <c r="W47" i="104"/>
  <c r="V47" i="104"/>
  <c r="U47" i="104"/>
  <c r="T47" i="104"/>
  <c r="O47" i="104"/>
  <c r="N47" i="104"/>
  <c r="L47" i="104"/>
  <c r="H47" i="104"/>
  <c r="M47" i="104" s="1"/>
  <c r="D47" i="105"/>
  <c r="D44" i="105"/>
  <c r="D42" i="105"/>
  <c r="D39" i="105"/>
  <c r="X33" i="105"/>
  <c r="W33" i="105"/>
  <c r="V33" i="105"/>
  <c r="U33" i="105"/>
  <c r="T33" i="105"/>
  <c r="O33" i="105"/>
  <c r="N33" i="105"/>
  <c r="L33" i="105"/>
  <c r="H33" i="105"/>
  <c r="M33" i="105" s="1"/>
  <c r="X31" i="105"/>
  <c r="W31" i="105"/>
  <c r="V31" i="105"/>
  <c r="U31" i="105"/>
  <c r="T31" i="105"/>
  <c r="O31" i="105"/>
  <c r="N31" i="105"/>
  <c r="L31" i="105"/>
  <c r="H31" i="105"/>
  <c r="M31" i="105" s="1"/>
  <c r="X30" i="105"/>
  <c r="W30" i="105"/>
  <c r="V30" i="105"/>
  <c r="U30" i="105"/>
  <c r="T30" i="105"/>
  <c r="O30" i="105"/>
  <c r="N30" i="105"/>
  <c r="L30" i="105"/>
  <c r="H30" i="105"/>
  <c r="M30" i="105" s="1"/>
  <c r="X29" i="105"/>
  <c r="W29" i="105"/>
  <c r="V29" i="105"/>
  <c r="U29" i="105"/>
  <c r="T29" i="105"/>
  <c r="O29" i="105"/>
  <c r="N29" i="105"/>
  <c r="L29" i="105"/>
  <c r="H29" i="105"/>
  <c r="M29" i="105" s="1"/>
  <c r="X28" i="105"/>
  <c r="W28" i="105"/>
  <c r="V28" i="105"/>
  <c r="U28" i="105"/>
  <c r="T28" i="105"/>
  <c r="O28" i="105"/>
  <c r="N28" i="105"/>
  <c r="L28" i="105"/>
  <c r="H28" i="105"/>
  <c r="M28" i="105" s="1"/>
  <c r="X27" i="105"/>
  <c r="W27" i="105"/>
  <c r="V27" i="105"/>
  <c r="U27" i="105"/>
  <c r="T27" i="105"/>
  <c r="O27" i="105"/>
  <c r="N27" i="105"/>
  <c r="L27" i="105"/>
  <c r="H27" i="105"/>
  <c r="M27" i="105" s="1"/>
  <c r="X26" i="105"/>
  <c r="W26" i="105"/>
  <c r="V26" i="105"/>
  <c r="U26" i="105"/>
  <c r="T26" i="105"/>
  <c r="O26" i="105"/>
  <c r="N26" i="105"/>
  <c r="L26" i="105"/>
  <c r="H26" i="105"/>
  <c r="M26" i="105" s="1"/>
  <c r="X25" i="105"/>
  <c r="W25" i="105"/>
  <c r="V25" i="105"/>
  <c r="U25" i="105"/>
  <c r="T25" i="105"/>
  <c r="O25" i="105"/>
  <c r="N25" i="105"/>
  <c r="L25" i="105"/>
  <c r="H25" i="105"/>
  <c r="M25" i="105" s="1"/>
  <c r="X24" i="105"/>
  <c r="W24" i="105"/>
  <c r="V24" i="105"/>
  <c r="U24" i="105"/>
  <c r="T24" i="105"/>
  <c r="O24" i="105"/>
  <c r="N24" i="105"/>
  <c r="L24" i="105"/>
  <c r="H24" i="105"/>
  <c r="M24" i="105" s="1"/>
  <c r="X23" i="105"/>
  <c r="W23" i="105"/>
  <c r="V23" i="105"/>
  <c r="U23" i="105"/>
  <c r="T23" i="105"/>
  <c r="O23" i="105"/>
  <c r="N23" i="105"/>
  <c r="L23" i="105"/>
  <c r="H23" i="105"/>
  <c r="M23" i="105" s="1"/>
  <c r="X22" i="105"/>
  <c r="W22" i="105"/>
  <c r="V22" i="105"/>
  <c r="U22" i="105"/>
  <c r="T22" i="105"/>
  <c r="O22" i="105"/>
  <c r="N22" i="105"/>
  <c r="L22" i="105"/>
  <c r="H22" i="105"/>
  <c r="M22" i="105" s="1"/>
  <c r="X21" i="105"/>
  <c r="W21" i="105"/>
  <c r="V21" i="105"/>
  <c r="U21" i="105"/>
  <c r="T21" i="105"/>
  <c r="O21" i="105"/>
  <c r="N21" i="105"/>
  <c r="L21" i="105"/>
  <c r="H21" i="105"/>
  <c r="M21" i="105" s="1"/>
  <c r="X20" i="105"/>
  <c r="W20" i="105"/>
  <c r="V20" i="105"/>
  <c r="U20" i="105"/>
  <c r="T20" i="105"/>
  <c r="O20" i="105"/>
  <c r="N20" i="105"/>
  <c r="L20" i="105"/>
  <c r="H20" i="105"/>
  <c r="M20" i="105" s="1"/>
  <c r="X19" i="105"/>
  <c r="W19" i="105"/>
  <c r="V19" i="105"/>
  <c r="U19" i="105"/>
  <c r="T19" i="105"/>
  <c r="O19" i="105"/>
  <c r="N19" i="105"/>
  <c r="L19" i="105"/>
  <c r="H19" i="105"/>
  <c r="M19" i="105" s="1"/>
  <c r="X18" i="105"/>
  <c r="W18" i="105"/>
  <c r="V18" i="105"/>
  <c r="U18" i="105"/>
  <c r="T18" i="105"/>
  <c r="O18" i="105"/>
  <c r="N18" i="105"/>
  <c r="L18" i="105"/>
  <c r="H18" i="105"/>
  <c r="M18" i="105" s="1"/>
  <c r="X17" i="105"/>
  <c r="W17" i="105"/>
  <c r="V17" i="105"/>
  <c r="U17" i="105"/>
  <c r="T17" i="105"/>
  <c r="O17" i="105"/>
  <c r="N17" i="105"/>
  <c r="L17" i="105"/>
  <c r="H17" i="105"/>
  <c r="M17" i="105" s="1"/>
  <c r="X16" i="105"/>
  <c r="W16" i="105"/>
  <c r="V16" i="105"/>
  <c r="U16" i="105"/>
  <c r="T16" i="105"/>
  <c r="N12" i="105"/>
  <c r="A8" i="105"/>
  <c r="A7" i="105"/>
  <c r="A6" i="105"/>
  <c r="C19" i="90"/>
  <c r="B19" i="90"/>
  <c r="D64" i="104"/>
  <c r="D61" i="104"/>
  <c r="D59" i="104"/>
  <c r="D56" i="104"/>
  <c r="X46" i="104"/>
  <c r="W46" i="104"/>
  <c r="V46" i="104"/>
  <c r="U46" i="104"/>
  <c r="T46" i="104"/>
  <c r="O46" i="104"/>
  <c r="N46" i="104"/>
  <c r="L46" i="104"/>
  <c r="H46" i="104"/>
  <c r="K46" i="104" s="1"/>
  <c r="X45" i="104"/>
  <c r="W45" i="104"/>
  <c r="V45" i="104"/>
  <c r="U45" i="104"/>
  <c r="T45" i="104"/>
  <c r="O45" i="104"/>
  <c r="N45" i="104"/>
  <c r="L45" i="104"/>
  <c r="H45" i="104"/>
  <c r="K45" i="104" s="1"/>
  <c r="X44" i="104"/>
  <c r="W44" i="104"/>
  <c r="V44" i="104"/>
  <c r="U44" i="104"/>
  <c r="T44" i="104"/>
  <c r="O44" i="104"/>
  <c r="N44" i="104"/>
  <c r="L44" i="104"/>
  <c r="H44" i="104"/>
  <c r="M44" i="104" s="1"/>
  <c r="X43" i="104"/>
  <c r="W43" i="104"/>
  <c r="V43" i="104"/>
  <c r="U43" i="104"/>
  <c r="T43" i="104"/>
  <c r="O43" i="104"/>
  <c r="N43" i="104"/>
  <c r="L43" i="104"/>
  <c r="H43" i="104"/>
  <c r="M43" i="104" s="1"/>
  <c r="X42" i="104"/>
  <c r="W42" i="104"/>
  <c r="V42" i="104"/>
  <c r="U42" i="104"/>
  <c r="T42" i="104"/>
  <c r="O42" i="104"/>
  <c r="N42" i="104"/>
  <c r="L42" i="104"/>
  <c r="H42" i="104"/>
  <c r="K42" i="104" s="1"/>
  <c r="X41" i="104"/>
  <c r="W41" i="104"/>
  <c r="V41" i="104"/>
  <c r="U41" i="104"/>
  <c r="T41" i="104"/>
  <c r="O41" i="104"/>
  <c r="N41" i="104"/>
  <c r="L41" i="104"/>
  <c r="H41" i="104"/>
  <c r="K41" i="104" s="1"/>
  <c r="X40" i="104"/>
  <c r="W40" i="104"/>
  <c r="V40" i="104"/>
  <c r="U40" i="104"/>
  <c r="T40" i="104"/>
  <c r="O40" i="104"/>
  <c r="N40" i="104"/>
  <c r="L40" i="104"/>
  <c r="H40" i="104"/>
  <c r="M40" i="104" s="1"/>
  <c r="X39" i="104"/>
  <c r="W39" i="104"/>
  <c r="V39" i="104"/>
  <c r="U39" i="104"/>
  <c r="T39" i="104"/>
  <c r="O39" i="104"/>
  <c r="N39" i="104"/>
  <c r="L39" i="104"/>
  <c r="H39" i="104"/>
  <c r="M39" i="104" s="1"/>
  <c r="X38" i="104"/>
  <c r="W38" i="104"/>
  <c r="V38" i="104"/>
  <c r="U38" i="104"/>
  <c r="T38" i="104"/>
  <c r="O38" i="104"/>
  <c r="N38" i="104"/>
  <c r="L38" i="104"/>
  <c r="H38" i="104"/>
  <c r="K38" i="104" s="1"/>
  <c r="X37" i="104"/>
  <c r="W37" i="104"/>
  <c r="V37" i="104"/>
  <c r="U37" i="104"/>
  <c r="T37" i="104"/>
  <c r="O37" i="104"/>
  <c r="N37" i="104"/>
  <c r="L37" i="104"/>
  <c r="H37" i="104"/>
  <c r="K37" i="104" s="1"/>
  <c r="X36" i="104"/>
  <c r="W36" i="104"/>
  <c r="V36" i="104"/>
  <c r="U36" i="104"/>
  <c r="T36" i="104"/>
  <c r="O36" i="104"/>
  <c r="N36" i="104"/>
  <c r="L36" i="104"/>
  <c r="H36" i="104"/>
  <c r="M36" i="104" s="1"/>
  <c r="X35" i="104"/>
  <c r="W35" i="104"/>
  <c r="V35" i="104"/>
  <c r="U35" i="104"/>
  <c r="T35" i="104"/>
  <c r="O35" i="104"/>
  <c r="N35" i="104"/>
  <c r="L35" i="104"/>
  <c r="H35" i="104"/>
  <c r="M35" i="104" s="1"/>
  <c r="X34" i="104"/>
  <c r="W34" i="104"/>
  <c r="V34" i="104"/>
  <c r="U34" i="104"/>
  <c r="T34" i="104"/>
  <c r="O34" i="104"/>
  <c r="N34" i="104"/>
  <c r="L34" i="104"/>
  <c r="H34" i="104"/>
  <c r="K34" i="104" s="1"/>
  <c r="X33" i="104"/>
  <c r="W33" i="104"/>
  <c r="V33" i="104"/>
  <c r="U33" i="104"/>
  <c r="T33" i="104"/>
  <c r="O33" i="104"/>
  <c r="N33" i="104"/>
  <c r="L33" i="104"/>
  <c r="H33" i="104"/>
  <c r="K33" i="104" s="1"/>
  <c r="X32" i="104"/>
  <c r="W32" i="104"/>
  <c r="V32" i="104"/>
  <c r="U32" i="104"/>
  <c r="T32" i="104"/>
  <c r="O32" i="104"/>
  <c r="N32" i="104"/>
  <c r="L32" i="104"/>
  <c r="H32" i="104"/>
  <c r="M32" i="104" s="1"/>
  <c r="X31" i="104"/>
  <c r="W31" i="104"/>
  <c r="V31" i="104"/>
  <c r="U31" i="104"/>
  <c r="T31" i="104"/>
  <c r="O31" i="104"/>
  <c r="N31" i="104"/>
  <c r="L31" i="104"/>
  <c r="H31" i="104"/>
  <c r="M31" i="104" s="1"/>
  <c r="X30" i="104"/>
  <c r="W30" i="104"/>
  <c r="V30" i="104"/>
  <c r="U30" i="104"/>
  <c r="T30" i="104"/>
  <c r="O30" i="104"/>
  <c r="N30" i="104"/>
  <c r="L30" i="104"/>
  <c r="H30" i="104"/>
  <c r="K30" i="104" s="1"/>
  <c r="X29" i="104"/>
  <c r="W29" i="104"/>
  <c r="V29" i="104"/>
  <c r="U29" i="104"/>
  <c r="T29" i="104"/>
  <c r="O29" i="104"/>
  <c r="N29" i="104"/>
  <c r="L29" i="104"/>
  <c r="H29" i="104"/>
  <c r="K29" i="104" s="1"/>
  <c r="X28" i="104"/>
  <c r="W28" i="104"/>
  <c r="V28" i="104"/>
  <c r="U28" i="104"/>
  <c r="T28" i="104"/>
  <c r="O28" i="104"/>
  <c r="N28" i="104"/>
  <c r="L28" i="104"/>
  <c r="H28" i="104"/>
  <c r="M28" i="104" s="1"/>
  <c r="X27" i="104"/>
  <c r="W27" i="104"/>
  <c r="V27" i="104"/>
  <c r="U27" i="104"/>
  <c r="T27" i="104"/>
  <c r="O27" i="104"/>
  <c r="N27" i="104"/>
  <c r="L27" i="104"/>
  <c r="H27" i="104"/>
  <c r="M27" i="104" s="1"/>
  <c r="X26" i="104"/>
  <c r="W26" i="104"/>
  <c r="V26" i="104"/>
  <c r="U26" i="104"/>
  <c r="T26" i="104"/>
  <c r="O26" i="104"/>
  <c r="N26" i="104"/>
  <c r="L26" i="104"/>
  <c r="H26" i="104"/>
  <c r="M26" i="104" s="1"/>
  <c r="X25" i="104"/>
  <c r="W25" i="104"/>
  <c r="V25" i="104"/>
  <c r="U25" i="104"/>
  <c r="T25" i="104"/>
  <c r="O25" i="104"/>
  <c r="N25" i="104"/>
  <c r="L25" i="104"/>
  <c r="H25" i="104"/>
  <c r="M25" i="104" s="1"/>
  <c r="X24" i="104"/>
  <c r="W24" i="104"/>
  <c r="V24" i="104"/>
  <c r="U24" i="104"/>
  <c r="T24" i="104"/>
  <c r="O24" i="104"/>
  <c r="N24" i="104"/>
  <c r="L24" i="104"/>
  <c r="H24" i="104"/>
  <c r="M24" i="104" s="1"/>
  <c r="X23" i="104"/>
  <c r="W23" i="104"/>
  <c r="V23" i="104"/>
  <c r="U23" i="104"/>
  <c r="T23" i="104"/>
  <c r="O23" i="104"/>
  <c r="N23" i="104"/>
  <c r="L23" i="104"/>
  <c r="H23" i="104"/>
  <c r="M23" i="104" s="1"/>
  <c r="X22" i="104"/>
  <c r="W22" i="104"/>
  <c r="V22" i="104"/>
  <c r="U22" i="104"/>
  <c r="T22" i="104"/>
  <c r="O22" i="104"/>
  <c r="N22" i="104"/>
  <c r="L22" i="104"/>
  <c r="H22" i="104"/>
  <c r="M22" i="104" s="1"/>
  <c r="X21" i="104"/>
  <c r="W21" i="104"/>
  <c r="V21" i="104"/>
  <c r="U21" i="104"/>
  <c r="T21" i="104"/>
  <c r="O21" i="104"/>
  <c r="N21" i="104"/>
  <c r="L21" i="104"/>
  <c r="H21" i="104"/>
  <c r="M21" i="104" s="1"/>
  <c r="X20" i="104"/>
  <c r="W20" i="104"/>
  <c r="V20" i="104"/>
  <c r="U20" i="104"/>
  <c r="T20" i="104"/>
  <c r="O20" i="104"/>
  <c r="N20" i="104"/>
  <c r="L20" i="104"/>
  <c r="H20" i="104"/>
  <c r="M20" i="104" s="1"/>
  <c r="X19" i="104"/>
  <c r="W19" i="104"/>
  <c r="V19" i="104"/>
  <c r="U19" i="104"/>
  <c r="T19" i="104"/>
  <c r="O19" i="104"/>
  <c r="N19" i="104"/>
  <c r="L19" i="104"/>
  <c r="H19" i="104"/>
  <c r="M19" i="104" s="1"/>
  <c r="X18" i="104"/>
  <c r="W18" i="104"/>
  <c r="V18" i="104"/>
  <c r="U18" i="104"/>
  <c r="T18" i="104"/>
  <c r="O18" i="104"/>
  <c r="N18" i="104"/>
  <c r="L18" i="104"/>
  <c r="H18" i="104"/>
  <c r="M18" i="104" s="1"/>
  <c r="X17" i="104"/>
  <c r="W17" i="104"/>
  <c r="V17" i="104"/>
  <c r="U17" i="104"/>
  <c r="T17" i="104"/>
  <c r="O17" i="104"/>
  <c r="N17" i="104"/>
  <c r="L17" i="104"/>
  <c r="H17" i="104"/>
  <c r="M17" i="104" s="1"/>
  <c r="X16" i="104"/>
  <c r="W16" i="104"/>
  <c r="V16" i="104"/>
  <c r="U16" i="104"/>
  <c r="T16" i="104"/>
  <c r="H16" i="104"/>
  <c r="N12" i="104"/>
  <c r="A8" i="104"/>
  <c r="A7" i="104"/>
  <c r="A6" i="104"/>
  <c r="C18" i="90"/>
  <c r="B18" i="90"/>
  <c r="X65" i="102"/>
  <c r="W65" i="102"/>
  <c r="V65" i="102"/>
  <c r="U65" i="102"/>
  <c r="T65" i="102"/>
  <c r="O65" i="102"/>
  <c r="N65" i="102"/>
  <c r="L65" i="102"/>
  <c r="H65" i="102"/>
  <c r="M65" i="102" s="1"/>
  <c r="X64" i="102"/>
  <c r="W64" i="102"/>
  <c r="V64" i="102"/>
  <c r="U64" i="102"/>
  <c r="T64" i="102"/>
  <c r="O64" i="102"/>
  <c r="N64" i="102"/>
  <c r="L64" i="102"/>
  <c r="H64" i="102"/>
  <c r="M64" i="102" s="1"/>
  <c r="X63" i="102"/>
  <c r="W63" i="102"/>
  <c r="V63" i="102"/>
  <c r="U63" i="102"/>
  <c r="T63" i="102"/>
  <c r="O63" i="102"/>
  <c r="N63" i="102"/>
  <c r="L63" i="102"/>
  <c r="H63" i="102"/>
  <c r="M63" i="102" s="1"/>
  <c r="X62" i="102"/>
  <c r="W62" i="102"/>
  <c r="V62" i="102"/>
  <c r="U62" i="102"/>
  <c r="T62" i="102"/>
  <c r="X61" i="102"/>
  <c r="W61" i="102"/>
  <c r="V61" i="102"/>
  <c r="U61" i="102"/>
  <c r="T61" i="102"/>
  <c r="O61" i="102"/>
  <c r="N61" i="102"/>
  <c r="L61" i="102"/>
  <c r="H61" i="102"/>
  <c r="M61" i="102" s="1"/>
  <c r="X60" i="102"/>
  <c r="W60" i="102"/>
  <c r="V60" i="102"/>
  <c r="U60" i="102"/>
  <c r="T60" i="102"/>
  <c r="O60" i="102"/>
  <c r="N60" i="102"/>
  <c r="L60" i="102"/>
  <c r="H60" i="102"/>
  <c r="M60" i="102" s="1"/>
  <c r="X59" i="102"/>
  <c r="W59" i="102"/>
  <c r="V59" i="102"/>
  <c r="U59" i="102"/>
  <c r="T59" i="102"/>
  <c r="O59" i="102"/>
  <c r="N59" i="102"/>
  <c r="L59" i="102"/>
  <c r="H59" i="102"/>
  <c r="M59" i="102" s="1"/>
  <c r="X58" i="102"/>
  <c r="W58" i="102"/>
  <c r="V58" i="102"/>
  <c r="U58" i="102"/>
  <c r="T58" i="102"/>
  <c r="O58" i="102"/>
  <c r="N58" i="102"/>
  <c r="L58" i="102"/>
  <c r="H58" i="102"/>
  <c r="M58" i="102" s="1"/>
  <c r="X57" i="102"/>
  <c r="W57" i="102"/>
  <c r="V57" i="102"/>
  <c r="U57" i="102"/>
  <c r="T57" i="102"/>
  <c r="O57" i="102"/>
  <c r="N57" i="102"/>
  <c r="L57" i="102"/>
  <c r="H57" i="102"/>
  <c r="M57" i="102" s="1"/>
  <c r="X56" i="102"/>
  <c r="W56" i="102"/>
  <c r="V56" i="102"/>
  <c r="U56" i="102"/>
  <c r="T56" i="102"/>
  <c r="O56" i="102"/>
  <c r="N56" i="102"/>
  <c r="L56" i="102"/>
  <c r="H56" i="102"/>
  <c r="M56" i="102" s="1"/>
  <c r="X55" i="102"/>
  <c r="W55" i="102"/>
  <c r="V55" i="102"/>
  <c r="U55" i="102"/>
  <c r="T55" i="102"/>
  <c r="O55" i="102"/>
  <c r="N55" i="102"/>
  <c r="L55" i="102"/>
  <c r="H55" i="102"/>
  <c r="M55" i="102" s="1"/>
  <c r="X54" i="102"/>
  <c r="W54" i="102"/>
  <c r="V54" i="102"/>
  <c r="U54" i="102"/>
  <c r="T54" i="102"/>
  <c r="O54" i="102"/>
  <c r="N54" i="102"/>
  <c r="L54" i="102"/>
  <c r="H54" i="102"/>
  <c r="M54" i="102" s="1"/>
  <c r="X53" i="102"/>
  <c r="W53" i="102"/>
  <c r="V53" i="102"/>
  <c r="U53" i="102"/>
  <c r="T53" i="102"/>
  <c r="O53" i="102"/>
  <c r="N53" i="102"/>
  <c r="L53" i="102"/>
  <c r="H53" i="102"/>
  <c r="M53" i="102" s="1"/>
  <c r="X52" i="102"/>
  <c r="W52" i="102"/>
  <c r="V52" i="102"/>
  <c r="U52" i="102"/>
  <c r="T52" i="102"/>
  <c r="O52" i="102"/>
  <c r="N52" i="102"/>
  <c r="L52" i="102"/>
  <c r="H52" i="102"/>
  <c r="M52" i="102" s="1"/>
  <c r="X51" i="102"/>
  <c r="W51" i="102"/>
  <c r="V51" i="102"/>
  <c r="U51" i="102"/>
  <c r="T51" i="102"/>
  <c r="O51" i="102"/>
  <c r="N51" i="102"/>
  <c r="L51" i="102"/>
  <c r="H51" i="102"/>
  <c r="M51" i="102" s="1"/>
  <c r="X50" i="102"/>
  <c r="W50" i="102"/>
  <c r="V50" i="102"/>
  <c r="U50" i="102"/>
  <c r="T50" i="102"/>
  <c r="O50" i="102"/>
  <c r="N50" i="102"/>
  <c r="L50" i="102"/>
  <c r="H50" i="102"/>
  <c r="M50" i="102" s="1"/>
  <c r="X49" i="102"/>
  <c r="W49" i="102"/>
  <c r="V49" i="102"/>
  <c r="U49" i="102"/>
  <c r="T49" i="102"/>
  <c r="O49" i="102"/>
  <c r="N49" i="102"/>
  <c r="L49" i="102"/>
  <c r="H49" i="102"/>
  <c r="M49" i="102" s="1"/>
  <c r="X48" i="102"/>
  <c r="W48" i="102"/>
  <c r="V48" i="102"/>
  <c r="U48" i="102"/>
  <c r="T48" i="102"/>
  <c r="O48" i="102"/>
  <c r="N48" i="102"/>
  <c r="L48" i="102"/>
  <c r="H48" i="102"/>
  <c r="M48" i="102" s="1"/>
  <c r="X47" i="102"/>
  <c r="W47" i="102"/>
  <c r="V47" i="102"/>
  <c r="U47" i="102"/>
  <c r="T47" i="102"/>
  <c r="X46" i="102"/>
  <c r="W46" i="102"/>
  <c r="V46" i="102"/>
  <c r="U46" i="102"/>
  <c r="T46" i="102"/>
  <c r="O46" i="102"/>
  <c r="N46" i="102"/>
  <c r="L46" i="102"/>
  <c r="H46" i="102"/>
  <c r="M46" i="102" s="1"/>
  <c r="X45" i="102"/>
  <c r="W45" i="102"/>
  <c r="V45" i="102"/>
  <c r="U45" i="102"/>
  <c r="T45" i="102"/>
  <c r="O45" i="102"/>
  <c r="N45" i="102"/>
  <c r="L45" i="102"/>
  <c r="H45" i="102"/>
  <c r="M45" i="102" s="1"/>
  <c r="D36" i="103"/>
  <c r="D33" i="103"/>
  <c r="D31" i="103"/>
  <c r="D28" i="103"/>
  <c r="X22" i="103"/>
  <c r="W22" i="103"/>
  <c r="V22" i="103"/>
  <c r="U22" i="103"/>
  <c r="T22" i="103"/>
  <c r="O22" i="103"/>
  <c r="N22" i="103"/>
  <c r="L22" i="103"/>
  <c r="H22" i="103"/>
  <c r="K22" i="103" s="1"/>
  <c r="X21" i="103"/>
  <c r="W21" i="103"/>
  <c r="V21" i="103"/>
  <c r="U21" i="103"/>
  <c r="T21" i="103"/>
  <c r="O21" i="103"/>
  <c r="N21" i="103"/>
  <c r="L21" i="103"/>
  <c r="H21" i="103"/>
  <c r="M21" i="103" s="1"/>
  <c r="X20" i="103"/>
  <c r="W20" i="103"/>
  <c r="V20" i="103"/>
  <c r="U20" i="103"/>
  <c r="T20" i="103"/>
  <c r="O20" i="103"/>
  <c r="N20" i="103"/>
  <c r="L20" i="103"/>
  <c r="H20" i="103"/>
  <c r="M20" i="103" s="1"/>
  <c r="X19" i="103"/>
  <c r="W19" i="103"/>
  <c r="V19" i="103"/>
  <c r="U19" i="103"/>
  <c r="T19" i="103"/>
  <c r="O19" i="103"/>
  <c r="N19" i="103"/>
  <c r="L19" i="103"/>
  <c r="H19" i="103"/>
  <c r="K19" i="103" s="1"/>
  <c r="X18" i="103"/>
  <c r="W18" i="103"/>
  <c r="V18" i="103"/>
  <c r="U18" i="103"/>
  <c r="T18" i="103"/>
  <c r="O18" i="103"/>
  <c r="N18" i="103"/>
  <c r="L18" i="103"/>
  <c r="H18" i="103"/>
  <c r="M18" i="103" s="1"/>
  <c r="X17" i="103"/>
  <c r="W17" i="103"/>
  <c r="V17" i="103"/>
  <c r="U17" i="103"/>
  <c r="T17" i="103"/>
  <c r="O17" i="103"/>
  <c r="N17" i="103"/>
  <c r="L17" i="103"/>
  <c r="H17" i="103"/>
  <c r="M17" i="103" s="1"/>
  <c r="X16" i="103"/>
  <c r="W16" i="103"/>
  <c r="V16" i="103"/>
  <c r="U16" i="103"/>
  <c r="T16" i="103"/>
  <c r="N12" i="103"/>
  <c r="A8" i="103"/>
  <c r="A7" i="103"/>
  <c r="A6" i="103"/>
  <c r="C17" i="90"/>
  <c r="B17" i="90"/>
  <c r="X76" i="100"/>
  <c r="W76" i="100"/>
  <c r="V76" i="100"/>
  <c r="U76" i="100"/>
  <c r="T76" i="100"/>
  <c r="O76" i="100"/>
  <c r="N76" i="100"/>
  <c r="L76" i="100"/>
  <c r="H76" i="100"/>
  <c r="M76" i="100" s="1"/>
  <c r="X75" i="100"/>
  <c r="W75" i="100"/>
  <c r="V75" i="100"/>
  <c r="U75" i="100"/>
  <c r="T75" i="100"/>
  <c r="O75" i="100"/>
  <c r="N75" i="100"/>
  <c r="L75" i="100"/>
  <c r="H75" i="100"/>
  <c r="M75" i="100" s="1"/>
  <c r="X74" i="100"/>
  <c r="W74" i="100"/>
  <c r="V74" i="100"/>
  <c r="U74" i="100"/>
  <c r="T74" i="100"/>
  <c r="O74" i="100"/>
  <c r="N74" i="100"/>
  <c r="L74" i="100"/>
  <c r="H74" i="100"/>
  <c r="M74" i="100" s="1"/>
  <c r="X73" i="100"/>
  <c r="W73" i="100"/>
  <c r="V73" i="100"/>
  <c r="U73" i="100"/>
  <c r="T73" i="100"/>
  <c r="O73" i="100"/>
  <c r="N73" i="100"/>
  <c r="L73" i="100"/>
  <c r="H73" i="100"/>
  <c r="M73" i="100" s="1"/>
  <c r="X72" i="100"/>
  <c r="W72" i="100"/>
  <c r="V72" i="100"/>
  <c r="U72" i="100"/>
  <c r="T72" i="100"/>
  <c r="O72" i="100"/>
  <c r="N72" i="100"/>
  <c r="L72" i="100"/>
  <c r="H72" i="100"/>
  <c r="M72" i="100" s="1"/>
  <c r="X71" i="100"/>
  <c r="W71" i="100"/>
  <c r="V71" i="100"/>
  <c r="U71" i="100"/>
  <c r="T71" i="100"/>
  <c r="O71" i="100"/>
  <c r="N71" i="100"/>
  <c r="L71" i="100"/>
  <c r="H71" i="100"/>
  <c r="M71" i="100" s="1"/>
  <c r="X70" i="100"/>
  <c r="W70" i="100"/>
  <c r="V70" i="100"/>
  <c r="U70" i="100"/>
  <c r="T70" i="100"/>
  <c r="O70" i="100"/>
  <c r="N70" i="100"/>
  <c r="L70" i="100"/>
  <c r="H70" i="100"/>
  <c r="M70" i="100" s="1"/>
  <c r="X69" i="100"/>
  <c r="W69" i="100"/>
  <c r="V69" i="100"/>
  <c r="U69" i="100"/>
  <c r="T69" i="100"/>
  <c r="O69" i="100"/>
  <c r="N69" i="100"/>
  <c r="L69" i="100"/>
  <c r="H69" i="100"/>
  <c r="M69" i="100" s="1"/>
  <c r="X68" i="100"/>
  <c r="W68" i="100"/>
  <c r="V68" i="100"/>
  <c r="U68" i="100"/>
  <c r="T68" i="100"/>
  <c r="O68" i="100"/>
  <c r="N68" i="100"/>
  <c r="L68" i="100"/>
  <c r="H68" i="100"/>
  <c r="M68" i="100" s="1"/>
  <c r="X67" i="100"/>
  <c r="W67" i="100"/>
  <c r="V67" i="100"/>
  <c r="U67" i="100"/>
  <c r="T67" i="100"/>
  <c r="O67" i="100"/>
  <c r="N67" i="100"/>
  <c r="L67" i="100"/>
  <c r="H67" i="100"/>
  <c r="M67" i="100" s="1"/>
  <c r="X66" i="100"/>
  <c r="W66" i="100"/>
  <c r="V66" i="100"/>
  <c r="U66" i="100"/>
  <c r="T66" i="100"/>
  <c r="O66" i="100"/>
  <c r="N66" i="100"/>
  <c r="L66" i="100"/>
  <c r="H66" i="100"/>
  <c r="M66" i="100" s="1"/>
  <c r="X65" i="100"/>
  <c r="W65" i="100"/>
  <c r="V65" i="100"/>
  <c r="U65" i="100"/>
  <c r="T65" i="100"/>
  <c r="O65" i="100"/>
  <c r="N65" i="100"/>
  <c r="L65" i="100"/>
  <c r="H65" i="100"/>
  <c r="M65" i="100" s="1"/>
  <c r="X64" i="100"/>
  <c r="W64" i="100"/>
  <c r="V64" i="100"/>
  <c r="U64" i="100"/>
  <c r="T64" i="100"/>
  <c r="O64" i="100"/>
  <c r="N64" i="100"/>
  <c r="L64" i="100"/>
  <c r="H64" i="100"/>
  <c r="M64" i="100" s="1"/>
  <c r="X63" i="100"/>
  <c r="W63" i="100"/>
  <c r="V63" i="100"/>
  <c r="U63" i="100"/>
  <c r="T63" i="100"/>
  <c r="O63" i="100"/>
  <c r="N63" i="100"/>
  <c r="L63" i="100"/>
  <c r="H63" i="100"/>
  <c r="M63" i="100" s="1"/>
  <c r="X62" i="100"/>
  <c r="W62" i="100"/>
  <c r="V62" i="100"/>
  <c r="U62" i="100"/>
  <c r="T62" i="100"/>
  <c r="O62" i="100"/>
  <c r="N62" i="100"/>
  <c r="L62" i="100"/>
  <c r="H62" i="100"/>
  <c r="M62" i="100" s="1"/>
  <c r="X61" i="100"/>
  <c r="W61" i="100"/>
  <c r="V61" i="100"/>
  <c r="U61" i="100"/>
  <c r="T61" i="100"/>
  <c r="O61" i="100"/>
  <c r="N61" i="100"/>
  <c r="L61" i="100"/>
  <c r="H61" i="100"/>
  <c r="M61" i="100" s="1"/>
  <c r="X60" i="100"/>
  <c r="W60" i="100"/>
  <c r="V60" i="100"/>
  <c r="U60" i="100"/>
  <c r="T60" i="100"/>
  <c r="O60" i="100"/>
  <c r="N60" i="100"/>
  <c r="L60" i="100"/>
  <c r="H60" i="100"/>
  <c r="M60" i="100" s="1"/>
  <c r="X59" i="100"/>
  <c r="W59" i="100"/>
  <c r="V59" i="100"/>
  <c r="U59" i="100"/>
  <c r="T59" i="100"/>
  <c r="O59" i="100"/>
  <c r="N59" i="100"/>
  <c r="L59" i="100"/>
  <c r="H59" i="100"/>
  <c r="M59" i="100" s="1"/>
  <c r="X58" i="100"/>
  <c r="W58" i="100"/>
  <c r="V58" i="100"/>
  <c r="U58" i="100"/>
  <c r="T58" i="100"/>
  <c r="O58" i="100"/>
  <c r="N58" i="100"/>
  <c r="L58" i="100"/>
  <c r="H58" i="100"/>
  <c r="M58" i="100" s="1"/>
  <c r="X57" i="100"/>
  <c r="W57" i="100"/>
  <c r="V57" i="100"/>
  <c r="U57" i="100"/>
  <c r="T57" i="100"/>
  <c r="O57" i="100"/>
  <c r="N57" i="100"/>
  <c r="L57" i="100"/>
  <c r="H57" i="100"/>
  <c r="M57" i="100" s="1"/>
  <c r="X56" i="100"/>
  <c r="W56" i="100"/>
  <c r="V56" i="100"/>
  <c r="U56" i="100"/>
  <c r="T56" i="100"/>
  <c r="X55" i="100"/>
  <c r="W55" i="100"/>
  <c r="V55" i="100"/>
  <c r="U55" i="100"/>
  <c r="T55" i="100"/>
  <c r="O55" i="100"/>
  <c r="N55" i="100"/>
  <c r="L55" i="100"/>
  <c r="H55" i="100"/>
  <c r="M55" i="100" s="1"/>
  <c r="X54" i="100"/>
  <c r="W54" i="100"/>
  <c r="V54" i="100"/>
  <c r="U54" i="100"/>
  <c r="T54" i="100"/>
  <c r="O54" i="100"/>
  <c r="N54" i="100"/>
  <c r="L54" i="100"/>
  <c r="H54" i="100"/>
  <c r="M54" i="100" s="1"/>
  <c r="X53" i="100"/>
  <c r="W53" i="100"/>
  <c r="V53" i="100"/>
  <c r="U53" i="100"/>
  <c r="T53" i="100"/>
  <c r="O53" i="100"/>
  <c r="N53" i="100"/>
  <c r="L53" i="100"/>
  <c r="H53" i="100"/>
  <c r="M53" i="100" s="1"/>
  <c r="X52" i="100"/>
  <c r="W52" i="100"/>
  <c r="V52" i="100"/>
  <c r="U52" i="100"/>
  <c r="T52" i="100"/>
  <c r="O52" i="100"/>
  <c r="N52" i="100"/>
  <c r="L52" i="100"/>
  <c r="H52" i="100"/>
  <c r="M52" i="100" s="1"/>
  <c r="X51" i="100"/>
  <c r="W51" i="100"/>
  <c r="V51" i="100"/>
  <c r="U51" i="100"/>
  <c r="T51" i="100"/>
  <c r="O51" i="100"/>
  <c r="N51" i="100"/>
  <c r="L51" i="100"/>
  <c r="H51" i="100"/>
  <c r="M51" i="100" s="1"/>
  <c r="X50" i="100"/>
  <c r="W50" i="100"/>
  <c r="V50" i="100"/>
  <c r="U50" i="100"/>
  <c r="T50" i="100"/>
  <c r="O50" i="100"/>
  <c r="N50" i="100"/>
  <c r="L50" i="100"/>
  <c r="H50" i="100"/>
  <c r="M50" i="100" s="1"/>
  <c r="X49" i="100"/>
  <c r="W49" i="100"/>
  <c r="V49" i="100"/>
  <c r="U49" i="100"/>
  <c r="T49" i="100"/>
  <c r="O49" i="100"/>
  <c r="N49" i="100"/>
  <c r="L49" i="100"/>
  <c r="H49" i="100"/>
  <c r="M49" i="100" s="1"/>
  <c r="X48" i="100"/>
  <c r="W48" i="100"/>
  <c r="V48" i="100"/>
  <c r="U48" i="100"/>
  <c r="T48" i="100"/>
  <c r="O48" i="100"/>
  <c r="N48" i="100"/>
  <c r="L48" i="100"/>
  <c r="H48" i="100"/>
  <c r="M48" i="100" s="1"/>
  <c r="X47" i="100"/>
  <c r="W47" i="100"/>
  <c r="V47" i="100"/>
  <c r="U47" i="100"/>
  <c r="T47" i="100"/>
  <c r="O47" i="100"/>
  <c r="N47" i="100"/>
  <c r="L47" i="100"/>
  <c r="H47" i="100"/>
  <c r="M47" i="100" s="1"/>
  <c r="X46" i="100"/>
  <c r="W46" i="100"/>
  <c r="V46" i="100"/>
  <c r="U46" i="100"/>
  <c r="T46" i="100"/>
  <c r="O46" i="100"/>
  <c r="N46" i="100"/>
  <c r="L46" i="100"/>
  <c r="H46" i="100"/>
  <c r="M46" i="100" s="1"/>
  <c r="X45" i="100"/>
  <c r="W45" i="100"/>
  <c r="V45" i="100"/>
  <c r="U45" i="100"/>
  <c r="T45" i="100"/>
  <c r="O45" i="100"/>
  <c r="N45" i="100"/>
  <c r="L45" i="100"/>
  <c r="H45" i="100"/>
  <c r="M45" i="100" s="1"/>
  <c r="D79" i="102"/>
  <c r="D76" i="102"/>
  <c r="D74" i="102"/>
  <c r="D71" i="102"/>
  <c r="X44" i="102"/>
  <c r="W44" i="102"/>
  <c r="V44" i="102"/>
  <c r="U44" i="102"/>
  <c r="T44" i="102"/>
  <c r="O44" i="102"/>
  <c r="N44" i="102"/>
  <c r="L44" i="102"/>
  <c r="H44" i="102"/>
  <c r="M44" i="102" s="1"/>
  <c r="X43" i="102"/>
  <c r="W43" i="102"/>
  <c r="V43" i="102"/>
  <c r="U43" i="102"/>
  <c r="T43" i="102"/>
  <c r="O43" i="102"/>
  <c r="N43" i="102"/>
  <c r="L43" i="102"/>
  <c r="H43" i="102"/>
  <c r="M43" i="102" s="1"/>
  <c r="X42" i="102"/>
  <c r="W42" i="102"/>
  <c r="V42" i="102"/>
  <c r="U42" i="102"/>
  <c r="T42" i="102"/>
  <c r="O42" i="102"/>
  <c r="N42" i="102"/>
  <c r="L42" i="102"/>
  <c r="H42" i="102"/>
  <c r="M42" i="102" s="1"/>
  <c r="X41" i="102"/>
  <c r="W41" i="102"/>
  <c r="V41" i="102"/>
  <c r="U41" i="102"/>
  <c r="T41" i="102"/>
  <c r="O41" i="102"/>
  <c r="N41" i="102"/>
  <c r="L41" i="102"/>
  <c r="H41" i="102"/>
  <c r="M41" i="102" s="1"/>
  <c r="X40" i="102"/>
  <c r="W40" i="102"/>
  <c r="V40" i="102"/>
  <c r="U40" i="102"/>
  <c r="T40" i="102"/>
  <c r="O40" i="102"/>
  <c r="N40" i="102"/>
  <c r="L40" i="102"/>
  <c r="H40" i="102"/>
  <c r="M40" i="102" s="1"/>
  <c r="X39" i="102"/>
  <c r="W39" i="102"/>
  <c r="V39" i="102"/>
  <c r="U39" i="102"/>
  <c r="T39" i="102"/>
  <c r="O39" i="102"/>
  <c r="N39" i="102"/>
  <c r="L39" i="102"/>
  <c r="H39" i="102"/>
  <c r="M39" i="102" s="1"/>
  <c r="X38" i="102"/>
  <c r="W38" i="102"/>
  <c r="V38" i="102"/>
  <c r="U38" i="102"/>
  <c r="T38" i="102"/>
  <c r="O38" i="102"/>
  <c r="N38" i="102"/>
  <c r="L38" i="102"/>
  <c r="H38" i="102"/>
  <c r="M38" i="102" s="1"/>
  <c r="X37" i="102"/>
  <c r="W37" i="102"/>
  <c r="V37" i="102"/>
  <c r="U37" i="102"/>
  <c r="T37" i="102"/>
  <c r="O37" i="102"/>
  <c r="N37" i="102"/>
  <c r="L37" i="102"/>
  <c r="H37" i="102"/>
  <c r="M37" i="102" s="1"/>
  <c r="X36" i="102"/>
  <c r="W36" i="102"/>
  <c r="V36" i="102"/>
  <c r="U36" i="102"/>
  <c r="T36" i="102"/>
  <c r="X35" i="102"/>
  <c r="W35" i="102"/>
  <c r="V35" i="102"/>
  <c r="U35" i="102"/>
  <c r="T35" i="102"/>
  <c r="O35" i="102"/>
  <c r="N35" i="102"/>
  <c r="L35" i="102"/>
  <c r="H35" i="102"/>
  <c r="M35" i="102" s="1"/>
  <c r="X34" i="102"/>
  <c r="W34" i="102"/>
  <c r="V34" i="102"/>
  <c r="U34" i="102"/>
  <c r="T34" i="102"/>
  <c r="O34" i="102"/>
  <c r="N34" i="102"/>
  <c r="L34" i="102"/>
  <c r="H34" i="102"/>
  <c r="M34" i="102" s="1"/>
  <c r="X33" i="102"/>
  <c r="W33" i="102"/>
  <c r="V33" i="102"/>
  <c r="U33" i="102"/>
  <c r="T33" i="102"/>
  <c r="O33" i="102"/>
  <c r="N33" i="102"/>
  <c r="L33" i="102"/>
  <c r="H33" i="102"/>
  <c r="M33" i="102" s="1"/>
  <c r="X32" i="102"/>
  <c r="W32" i="102"/>
  <c r="V32" i="102"/>
  <c r="U32" i="102"/>
  <c r="T32" i="102"/>
  <c r="O32" i="102"/>
  <c r="N32" i="102"/>
  <c r="L32" i="102"/>
  <c r="H32" i="102"/>
  <c r="M32" i="102" s="1"/>
  <c r="X31" i="102"/>
  <c r="W31" i="102"/>
  <c r="V31" i="102"/>
  <c r="U31" i="102"/>
  <c r="T31" i="102"/>
  <c r="O31" i="102"/>
  <c r="N31" i="102"/>
  <c r="L31" i="102"/>
  <c r="H31" i="102"/>
  <c r="M31" i="102" s="1"/>
  <c r="X30" i="102"/>
  <c r="W30" i="102"/>
  <c r="V30" i="102"/>
  <c r="U30" i="102"/>
  <c r="T30" i="102"/>
  <c r="O30" i="102"/>
  <c r="N30" i="102"/>
  <c r="L30" i="102"/>
  <c r="H30" i="102"/>
  <c r="M30" i="102" s="1"/>
  <c r="X29" i="102"/>
  <c r="W29" i="102"/>
  <c r="V29" i="102"/>
  <c r="U29" i="102"/>
  <c r="T29" i="102"/>
  <c r="O29" i="102"/>
  <c r="N29" i="102"/>
  <c r="L29" i="102"/>
  <c r="H29" i="102"/>
  <c r="M29" i="102" s="1"/>
  <c r="X28" i="102"/>
  <c r="W28" i="102"/>
  <c r="V28" i="102"/>
  <c r="U28" i="102"/>
  <c r="T28" i="102"/>
  <c r="O28" i="102"/>
  <c r="N28" i="102"/>
  <c r="L28" i="102"/>
  <c r="H28" i="102"/>
  <c r="M28" i="102" s="1"/>
  <c r="X27" i="102"/>
  <c r="W27" i="102"/>
  <c r="V27" i="102"/>
  <c r="U27" i="102"/>
  <c r="T27" i="102"/>
  <c r="O27" i="102"/>
  <c r="N27" i="102"/>
  <c r="L27" i="102"/>
  <c r="H27" i="102"/>
  <c r="M27" i="102" s="1"/>
  <c r="X26" i="102"/>
  <c r="W26" i="102"/>
  <c r="V26" i="102"/>
  <c r="U26" i="102"/>
  <c r="T26" i="102"/>
  <c r="O26" i="102"/>
  <c r="N26" i="102"/>
  <c r="L26" i="102"/>
  <c r="H26" i="102"/>
  <c r="M26" i="102" s="1"/>
  <c r="X25" i="102"/>
  <c r="W25" i="102"/>
  <c r="V25" i="102"/>
  <c r="U25" i="102"/>
  <c r="T25" i="102"/>
  <c r="O25" i="102"/>
  <c r="N25" i="102"/>
  <c r="L25" i="102"/>
  <c r="H25" i="102"/>
  <c r="M25" i="102" s="1"/>
  <c r="X24" i="102"/>
  <c r="W24" i="102"/>
  <c r="V24" i="102"/>
  <c r="U24" i="102"/>
  <c r="T24" i="102"/>
  <c r="O24" i="102"/>
  <c r="N24" i="102"/>
  <c r="L24" i="102"/>
  <c r="H24" i="102"/>
  <c r="M24" i="102" s="1"/>
  <c r="X23" i="102"/>
  <c r="W23" i="102"/>
  <c r="V23" i="102"/>
  <c r="U23" i="102"/>
  <c r="T23" i="102"/>
  <c r="O23" i="102"/>
  <c r="N23" i="102"/>
  <c r="L23" i="102"/>
  <c r="H23" i="102"/>
  <c r="M23" i="102" s="1"/>
  <c r="X22" i="102"/>
  <c r="W22" i="102"/>
  <c r="V22" i="102"/>
  <c r="U22" i="102"/>
  <c r="T22" i="102"/>
  <c r="O22" i="102"/>
  <c r="N22" i="102"/>
  <c r="L22" i="102"/>
  <c r="H22" i="102"/>
  <c r="M22" i="102" s="1"/>
  <c r="X21" i="102"/>
  <c r="W21" i="102"/>
  <c r="V21" i="102"/>
  <c r="U21" i="102"/>
  <c r="T21" i="102"/>
  <c r="O21" i="102"/>
  <c r="N21" i="102"/>
  <c r="L21" i="102"/>
  <c r="H21" i="102"/>
  <c r="M21" i="102" s="1"/>
  <c r="X20" i="102"/>
  <c r="W20" i="102"/>
  <c r="V20" i="102"/>
  <c r="U20" i="102"/>
  <c r="T20" i="102"/>
  <c r="O20" i="102"/>
  <c r="N20" i="102"/>
  <c r="L20" i="102"/>
  <c r="H20" i="102"/>
  <c r="M20" i="102" s="1"/>
  <c r="X19" i="102"/>
  <c r="W19" i="102"/>
  <c r="V19" i="102"/>
  <c r="U19" i="102"/>
  <c r="T19" i="102"/>
  <c r="O19" i="102"/>
  <c r="N19" i="102"/>
  <c r="L19" i="102"/>
  <c r="H19" i="102"/>
  <c r="M19" i="102" s="1"/>
  <c r="X18" i="102"/>
  <c r="W18" i="102"/>
  <c r="V18" i="102"/>
  <c r="U18" i="102"/>
  <c r="T18" i="102"/>
  <c r="O18" i="102"/>
  <c r="N18" i="102"/>
  <c r="L18" i="102"/>
  <c r="H18" i="102"/>
  <c r="M18" i="102" s="1"/>
  <c r="X17" i="102"/>
  <c r="W17" i="102"/>
  <c r="V17" i="102"/>
  <c r="U17" i="102"/>
  <c r="T17" i="102"/>
  <c r="O17" i="102"/>
  <c r="N17" i="102"/>
  <c r="L17" i="102"/>
  <c r="H17" i="102"/>
  <c r="M17" i="102" s="1"/>
  <c r="X16" i="102"/>
  <c r="W16" i="102"/>
  <c r="V16" i="102"/>
  <c r="U16" i="102"/>
  <c r="T16" i="102"/>
  <c r="N12" i="102"/>
  <c r="A8" i="102"/>
  <c r="A7" i="102"/>
  <c r="A6" i="102"/>
  <c r="H17" i="100"/>
  <c r="K17" i="100" s="1"/>
  <c r="L17" i="100"/>
  <c r="N17" i="100"/>
  <c r="O17" i="100"/>
  <c r="H18" i="100"/>
  <c r="M18" i="100" s="1"/>
  <c r="L18" i="100"/>
  <c r="N18" i="100"/>
  <c r="O18" i="100"/>
  <c r="H19" i="100"/>
  <c r="K19" i="100" s="1"/>
  <c r="L19" i="100"/>
  <c r="N19" i="100"/>
  <c r="O19" i="100"/>
  <c r="H20" i="100"/>
  <c r="K20" i="100" s="1"/>
  <c r="L20" i="100"/>
  <c r="N20" i="100"/>
  <c r="O20" i="100"/>
  <c r="H21" i="100"/>
  <c r="K21" i="100" s="1"/>
  <c r="L21" i="100"/>
  <c r="N21" i="100"/>
  <c r="O21" i="100"/>
  <c r="H23" i="100"/>
  <c r="K23" i="100" s="1"/>
  <c r="L23" i="100"/>
  <c r="N23" i="100"/>
  <c r="O23" i="100"/>
  <c r="H24" i="100"/>
  <c r="K24" i="100" s="1"/>
  <c r="L24" i="100"/>
  <c r="N24" i="100"/>
  <c r="O24" i="100"/>
  <c r="H25" i="100"/>
  <c r="K25" i="100" s="1"/>
  <c r="L25" i="100"/>
  <c r="N25" i="100"/>
  <c r="O25" i="100"/>
  <c r="H26" i="100"/>
  <c r="M26" i="100" s="1"/>
  <c r="L26" i="100"/>
  <c r="N26" i="100"/>
  <c r="O26" i="100"/>
  <c r="H27" i="100"/>
  <c r="M27" i="100" s="1"/>
  <c r="L27" i="100"/>
  <c r="N27" i="100"/>
  <c r="O27" i="100"/>
  <c r="H28" i="100"/>
  <c r="K28" i="100" s="1"/>
  <c r="L28" i="100"/>
  <c r="N28" i="100"/>
  <c r="O28" i="100"/>
  <c r="H29" i="100"/>
  <c r="K29" i="100" s="1"/>
  <c r="L29" i="100"/>
  <c r="N29" i="100"/>
  <c r="O29" i="100"/>
  <c r="H30" i="100"/>
  <c r="M30" i="100" s="1"/>
  <c r="L30" i="100"/>
  <c r="N30" i="100"/>
  <c r="O30" i="100"/>
  <c r="H32" i="100"/>
  <c r="K32" i="100" s="1"/>
  <c r="L32" i="100"/>
  <c r="N32" i="100"/>
  <c r="O32" i="100"/>
  <c r="H33" i="100"/>
  <c r="K33" i="100" s="1"/>
  <c r="L33" i="100"/>
  <c r="N33" i="100"/>
  <c r="O33" i="100"/>
  <c r="H34" i="100"/>
  <c r="M34" i="100" s="1"/>
  <c r="L34" i="100"/>
  <c r="N34" i="100"/>
  <c r="O34" i="100"/>
  <c r="H35" i="100"/>
  <c r="M35" i="100" s="1"/>
  <c r="L35" i="100"/>
  <c r="N35" i="100"/>
  <c r="O35" i="100"/>
  <c r="H36" i="100"/>
  <c r="K36" i="100" s="1"/>
  <c r="L36" i="100"/>
  <c r="N36" i="100"/>
  <c r="O36" i="100"/>
  <c r="H37" i="100"/>
  <c r="K37" i="100" s="1"/>
  <c r="L37" i="100"/>
  <c r="N37" i="100"/>
  <c r="O37" i="100"/>
  <c r="H38" i="100"/>
  <c r="M38" i="100" s="1"/>
  <c r="L38" i="100"/>
  <c r="N38" i="100"/>
  <c r="O38" i="100"/>
  <c r="H39" i="100"/>
  <c r="K39" i="100" s="1"/>
  <c r="L39" i="100"/>
  <c r="N39" i="100"/>
  <c r="O39" i="100"/>
  <c r="H40" i="100"/>
  <c r="K40" i="100" s="1"/>
  <c r="L40" i="100"/>
  <c r="N40" i="100"/>
  <c r="O40" i="100"/>
  <c r="H41" i="100"/>
  <c r="K41" i="100" s="1"/>
  <c r="L41" i="100"/>
  <c r="N41" i="100"/>
  <c r="O41" i="100"/>
  <c r="H42" i="100"/>
  <c r="M42" i="100" s="1"/>
  <c r="L42" i="100"/>
  <c r="N42" i="100"/>
  <c r="O42" i="100"/>
  <c r="H43" i="100"/>
  <c r="M43" i="100" s="1"/>
  <c r="L43" i="100"/>
  <c r="N43" i="100"/>
  <c r="O43" i="100"/>
  <c r="H44" i="100"/>
  <c r="K44" i="100" s="1"/>
  <c r="L44" i="100"/>
  <c r="N44" i="100"/>
  <c r="O44" i="100"/>
  <c r="D82" i="100"/>
  <c r="D85" i="100"/>
  <c r="D87" i="100"/>
  <c r="D90" i="100"/>
  <c r="X95" i="99"/>
  <c r="W95" i="99"/>
  <c r="V95" i="99"/>
  <c r="U95" i="99"/>
  <c r="T95" i="99"/>
  <c r="O95" i="99"/>
  <c r="N95" i="99"/>
  <c r="L95" i="99"/>
  <c r="H95" i="99"/>
  <c r="M95" i="99" s="1"/>
  <c r="X94" i="99"/>
  <c r="W94" i="99"/>
  <c r="V94" i="99"/>
  <c r="U94" i="99"/>
  <c r="T94" i="99"/>
  <c r="O94" i="99"/>
  <c r="N94" i="99"/>
  <c r="L94" i="99"/>
  <c r="H94" i="99"/>
  <c r="M94" i="99" s="1"/>
  <c r="X93" i="99"/>
  <c r="W93" i="99"/>
  <c r="V93" i="99"/>
  <c r="U93" i="99"/>
  <c r="T93" i="99"/>
  <c r="O93" i="99"/>
  <c r="N93" i="99"/>
  <c r="L93" i="99"/>
  <c r="H93" i="99"/>
  <c r="M93" i="99" s="1"/>
  <c r="X92" i="99"/>
  <c r="W92" i="99"/>
  <c r="V92" i="99"/>
  <c r="U92" i="99"/>
  <c r="T92" i="99"/>
  <c r="O92" i="99"/>
  <c r="N92" i="99"/>
  <c r="L92" i="99"/>
  <c r="H92" i="99"/>
  <c r="M92" i="99" s="1"/>
  <c r="X91" i="99"/>
  <c r="W91" i="99"/>
  <c r="V91" i="99"/>
  <c r="U91" i="99"/>
  <c r="T91" i="99"/>
  <c r="O91" i="99"/>
  <c r="N91" i="99"/>
  <c r="L91" i="99"/>
  <c r="H91" i="99"/>
  <c r="M91" i="99" s="1"/>
  <c r="X90" i="99"/>
  <c r="W90" i="99"/>
  <c r="V90" i="99"/>
  <c r="U90" i="99"/>
  <c r="T90" i="99"/>
  <c r="O90" i="99"/>
  <c r="N90" i="99"/>
  <c r="L90" i="99"/>
  <c r="H90" i="99"/>
  <c r="M90" i="99" s="1"/>
  <c r="X89" i="99"/>
  <c r="W89" i="99"/>
  <c r="V89" i="99"/>
  <c r="U89" i="99"/>
  <c r="T89" i="99"/>
  <c r="O89" i="99"/>
  <c r="N89" i="99"/>
  <c r="L89" i="99"/>
  <c r="H89" i="99"/>
  <c r="M89" i="99" s="1"/>
  <c r="X88" i="99"/>
  <c r="W88" i="99"/>
  <c r="V88" i="99"/>
  <c r="U88" i="99"/>
  <c r="T88" i="99"/>
  <c r="O88" i="99"/>
  <c r="N88" i="99"/>
  <c r="L88" i="99"/>
  <c r="H88" i="99"/>
  <c r="M88" i="99" s="1"/>
  <c r="X87" i="99"/>
  <c r="W87" i="99"/>
  <c r="V87" i="99"/>
  <c r="U87" i="99"/>
  <c r="T87" i="99"/>
  <c r="O87" i="99"/>
  <c r="N87" i="99"/>
  <c r="L87" i="99"/>
  <c r="H87" i="99"/>
  <c r="M87" i="99" s="1"/>
  <c r="X86" i="99"/>
  <c r="W86" i="99"/>
  <c r="V86" i="99"/>
  <c r="U86" i="99"/>
  <c r="T86" i="99"/>
  <c r="O86" i="99"/>
  <c r="N86" i="99"/>
  <c r="L86" i="99"/>
  <c r="H86" i="99"/>
  <c r="M86" i="99" s="1"/>
  <c r="X85" i="99"/>
  <c r="W85" i="99"/>
  <c r="V85" i="99"/>
  <c r="U85" i="99"/>
  <c r="T85" i="99"/>
  <c r="O85" i="99"/>
  <c r="N85" i="99"/>
  <c r="L85" i="99"/>
  <c r="H85" i="99"/>
  <c r="M85" i="99" s="1"/>
  <c r="X84" i="99"/>
  <c r="W84" i="99"/>
  <c r="V84" i="99"/>
  <c r="U84" i="99"/>
  <c r="T84" i="99"/>
  <c r="X81" i="99"/>
  <c r="W81" i="99"/>
  <c r="V81" i="99"/>
  <c r="U81" i="99"/>
  <c r="T81" i="99"/>
  <c r="O81" i="99"/>
  <c r="N81" i="99"/>
  <c r="L81" i="99"/>
  <c r="H81" i="99"/>
  <c r="M81" i="99" s="1"/>
  <c r="X80" i="99"/>
  <c r="W80" i="99"/>
  <c r="V80" i="99"/>
  <c r="U80" i="99"/>
  <c r="T80" i="99"/>
  <c r="O80" i="99"/>
  <c r="N80" i="99"/>
  <c r="L80" i="99"/>
  <c r="H80" i="99"/>
  <c r="M80" i="99" s="1"/>
  <c r="X79" i="99"/>
  <c r="W79" i="99"/>
  <c r="V79" i="99"/>
  <c r="U79" i="99"/>
  <c r="T79" i="99"/>
  <c r="O79" i="99"/>
  <c r="N79" i="99"/>
  <c r="L79" i="99"/>
  <c r="H79" i="99"/>
  <c r="M79" i="99" s="1"/>
  <c r="X78" i="99"/>
  <c r="W78" i="99"/>
  <c r="V78" i="99"/>
  <c r="U78" i="99"/>
  <c r="T78" i="99"/>
  <c r="O78" i="99"/>
  <c r="N78" i="99"/>
  <c r="L78" i="99"/>
  <c r="H78" i="99"/>
  <c r="M78" i="99" s="1"/>
  <c r="X77" i="99"/>
  <c r="W77" i="99"/>
  <c r="V77" i="99"/>
  <c r="U77" i="99"/>
  <c r="T77" i="99"/>
  <c r="O77" i="99"/>
  <c r="N77" i="99"/>
  <c r="L77" i="99"/>
  <c r="H77" i="99"/>
  <c r="M77" i="99" s="1"/>
  <c r="X76" i="99"/>
  <c r="W76" i="99"/>
  <c r="V76" i="99"/>
  <c r="U76" i="99"/>
  <c r="T76" i="99"/>
  <c r="O76" i="99"/>
  <c r="N76" i="99"/>
  <c r="L76" i="99"/>
  <c r="H76" i="99"/>
  <c r="M76" i="99" s="1"/>
  <c r="X75" i="99"/>
  <c r="W75" i="99"/>
  <c r="V75" i="99"/>
  <c r="U75" i="99"/>
  <c r="T75" i="99"/>
  <c r="X74" i="99"/>
  <c r="W74" i="99"/>
  <c r="V74" i="99"/>
  <c r="U74" i="99"/>
  <c r="T74" i="99"/>
  <c r="O74" i="99"/>
  <c r="N74" i="99"/>
  <c r="L74" i="99"/>
  <c r="H74" i="99"/>
  <c r="M74" i="99" s="1"/>
  <c r="X73" i="99"/>
  <c r="W73" i="99"/>
  <c r="V73" i="99"/>
  <c r="U73" i="99"/>
  <c r="T73" i="99"/>
  <c r="O73" i="99"/>
  <c r="N73" i="99"/>
  <c r="L73" i="99"/>
  <c r="H73" i="99"/>
  <c r="M73" i="99" s="1"/>
  <c r="X72" i="99"/>
  <c r="W72" i="99"/>
  <c r="V72" i="99"/>
  <c r="U72" i="99"/>
  <c r="T72" i="99"/>
  <c r="O72" i="99"/>
  <c r="N72" i="99"/>
  <c r="L72" i="99"/>
  <c r="H72" i="99"/>
  <c r="M72" i="99" s="1"/>
  <c r="X71" i="99"/>
  <c r="W71" i="99"/>
  <c r="V71" i="99"/>
  <c r="U71" i="99"/>
  <c r="T71" i="99"/>
  <c r="O71" i="99"/>
  <c r="N71" i="99"/>
  <c r="L71" i="99"/>
  <c r="H71" i="99"/>
  <c r="M71" i="99" s="1"/>
  <c r="X70" i="99"/>
  <c r="W70" i="99"/>
  <c r="V70" i="99"/>
  <c r="U70" i="99"/>
  <c r="T70" i="99"/>
  <c r="O70" i="99"/>
  <c r="N70" i="99"/>
  <c r="L70" i="99"/>
  <c r="H70" i="99"/>
  <c r="M70" i="99" s="1"/>
  <c r="X69" i="99"/>
  <c r="W69" i="99"/>
  <c r="V69" i="99"/>
  <c r="U69" i="99"/>
  <c r="T69" i="99"/>
  <c r="O69" i="99"/>
  <c r="N69" i="99"/>
  <c r="L69" i="99"/>
  <c r="H69" i="99"/>
  <c r="M69" i="99" s="1"/>
  <c r="X68" i="99"/>
  <c r="W68" i="99"/>
  <c r="V68" i="99"/>
  <c r="U68" i="99"/>
  <c r="T68" i="99"/>
  <c r="O68" i="99"/>
  <c r="N68" i="99"/>
  <c r="L68" i="99"/>
  <c r="H68" i="99"/>
  <c r="M68" i="99" s="1"/>
  <c r="X67" i="99"/>
  <c r="W67" i="99"/>
  <c r="V67" i="99"/>
  <c r="U67" i="99"/>
  <c r="T67" i="99"/>
  <c r="O67" i="99"/>
  <c r="N67" i="99"/>
  <c r="L67" i="99"/>
  <c r="H67" i="99"/>
  <c r="M67" i="99" s="1"/>
  <c r="X66" i="99"/>
  <c r="W66" i="99"/>
  <c r="V66" i="99"/>
  <c r="U66" i="99"/>
  <c r="T66" i="99"/>
  <c r="O66" i="99"/>
  <c r="N66" i="99"/>
  <c r="L66" i="99"/>
  <c r="H66" i="99"/>
  <c r="M66" i="99" s="1"/>
  <c r="X65" i="99"/>
  <c r="W65" i="99"/>
  <c r="V65" i="99"/>
  <c r="U65" i="99"/>
  <c r="T65" i="99"/>
  <c r="O65" i="99"/>
  <c r="N65" i="99"/>
  <c r="L65" i="99"/>
  <c r="H65" i="99"/>
  <c r="M65" i="99" s="1"/>
  <c r="X64" i="99"/>
  <c r="W64" i="99"/>
  <c r="V64" i="99"/>
  <c r="U64" i="99"/>
  <c r="T64" i="99"/>
  <c r="O64" i="99"/>
  <c r="N64" i="99"/>
  <c r="L64" i="99"/>
  <c r="H64" i="99"/>
  <c r="M64" i="99" s="1"/>
  <c r="X63" i="99"/>
  <c r="W63" i="99"/>
  <c r="V63" i="99"/>
  <c r="U63" i="99"/>
  <c r="T63" i="99"/>
  <c r="O63" i="99"/>
  <c r="N63" i="99"/>
  <c r="L63" i="99"/>
  <c r="H63" i="99"/>
  <c r="M63" i="99" s="1"/>
  <c r="X62" i="99"/>
  <c r="W62" i="99"/>
  <c r="V62" i="99"/>
  <c r="U62" i="99"/>
  <c r="T62" i="99"/>
  <c r="O62" i="99"/>
  <c r="N62" i="99"/>
  <c r="L62" i="99"/>
  <c r="H62" i="99"/>
  <c r="M62" i="99" s="1"/>
  <c r="X61" i="99"/>
  <c r="W61" i="99"/>
  <c r="V61" i="99"/>
  <c r="U61" i="99"/>
  <c r="T61" i="99"/>
  <c r="X60" i="99"/>
  <c r="W60" i="99"/>
  <c r="V60" i="99"/>
  <c r="U60" i="99"/>
  <c r="T60" i="99"/>
  <c r="O60" i="99"/>
  <c r="N60" i="99"/>
  <c r="L60" i="99"/>
  <c r="H60" i="99"/>
  <c r="M60" i="99" s="1"/>
  <c r="X59" i="99"/>
  <c r="W59" i="99"/>
  <c r="V59" i="99"/>
  <c r="U59" i="99"/>
  <c r="T59" i="99"/>
  <c r="O59" i="99"/>
  <c r="N59" i="99"/>
  <c r="L59" i="99"/>
  <c r="H59" i="99"/>
  <c r="M59" i="99" s="1"/>
  <c r="X58" i="99"/>
  <c r="W58" i="99"/>
  <c r="V58" i="99"/>
  <c r="U58" i="99"/>
  <c r="T58" i="99"/>
  <c r="O58" i="99"/>
  <c r="N58" i="99"/>
  <c r="L58" i="99"/>
  <c r="H58" i="99"/>
  <c r="M58" i="99" s="1"/>
  <c r="X83" i="99"/>
  <c r="W83" i="99"/>
  <c r="V83" i="99"/>
  <c r="U83" i="99"/>
  <c r="T83" i="99"/>
  <c r="O83" i="99"/>
  <c r="N83" i="99"/>
  <c r="L83" i="99"/>
  <c r="H83" i="99"/>
  <c r="M83" i="99" s="1"/>
  <c r="X82" i="99"/>
  <c r="W82" i="99"/>
  <c r="V82" i="99"/>
  <c r="U82" i="99"/>
  <c r="T82" i="99"/>
  <c r="O82" i="99"/>
  <c r="N82" i="99"/>
  <c r="L82" i="99"/>
  <c r="H82" i="99"/>
  <c r="M82" i="99" s="1"/>
  <c r="X57" i="99"/>
  <c r="W57" i="99"/>
  <c r="V57" i="99"/>
  <c r="U57" i="99"/>
  <c r="T57" i="99"/>
  <c r="O57" i="99"/>
  <c r="N57" i="99"/>
  <c r="L57" i="99"/>
  <c r="H57" i="99"/>
  <c r="M57" i="99" s="1"/>
  <c r="X56" i="99"/>
  <c r="W56" i="99"/>
  <c r="V56" i="99"/>
  <c r="U56" i="99"/>
  <c r="T56" i="99"/>
  <c r="O56" i="99"/>
  <c r="N56" i="99"/>
  <c r="L56" i="99"/>
  <c r="H56" i="99"/>
  <c r="M56" i="99" s="1"/>
  <c r="X55" i="99"/>
  <c r="W55" i="99"/>
  <c r="V55" i="99"/>
  <c r="U55" i="99"/>
  <c r="T55" i="99"/>
  <c r="O55" i="99"/>
  <c r="N55" i="99"/>
  <c r="L55" i="99"/>
  <c r="H55" i="99"/>
  <c r="M55" i="99" s="1"/>
  <c r="X54" i="99"/>
  <c r="W54" i="99"/>
  <c r="V54" i="99"/>
  <c r="U54" i="99"/>
  <c r="T54" i="99"/>
  <c r="O54" i="99"/>
  <c r="N54" i="99"/>
  <c r="L54" i="99"/>
  <c r="H54" i="99"/>
  <c r="M54" i="99" s="1"/>
  <c r="X53" i="99"/>
  <c r="W53" i="99"/>
  <c r="V53" i="99"/>
  <c r="U53" i="99"/>
  <c r="T53" i="99"/>
  <c r="O53" i="99"/>
  <c r="N53" i="99"/>
  <c r="L53" i="99"/>
  <c r="H53" i="99"/>
  <c r="M53" i="99" s="1"/>
  <c r="X52" i="99"/>
  <c r="W52" i="99"/>
  <c r="V52" i="99"/>
  <c r="U52" i="99"/>
  <c r="T52" i="99"/>
  <c r="O52" i="99"/>
  <c r="N52" i="99"/>
  <c r="L52" i="99"/>
  <c r="H52" i="99"/>
  <c r="M52" i="99" s="1"/>
  <c r="X51" i="99"/>
  <c r="W51" i="99"/>
  <c r="V51" i="99"/>
  <c r="U51" i="99"/>
  <c r="T51" i="99"/>
  <c r="O51" i="99"/>
  <c r="N51" i="99"/>
  <c r="L51" i="99"/>
  <c r="H51" i="99"/>
  <c r="M51" i="99" s="1"/>
  <c r="X50" i="99"/>
  <c r="W50" i="99"/>
  <c r="V50" i="99"/>
  <c r="U50" i="99"/>
  <c r="T50" i="99"/>
  <c r="O50" i="99"/>
  <c r="N50" i="99"/>
  <c r="L50" i="99"/>
  <c r="H50" i="99"/>
  <c r="M50" i="99" s="1"/>
  <c r="X49" i="99"/>
  <c r="W49" i="99"/>
  <c r="V49" i="99"/>
  <c r="U49" i="99"/>
  <c r="T49" i="99"/>
  <c r="X48" i="99"/>
  <c r="W48" i="99"/>
  <c r="V48" i="99"/>
  <c r="U48" i="99"/>
  <c r="T48" i="99"/>
  <c r="O48" i="99"/>
  <c r="N48" i="99"/>
  <c r="L48" i="99"/>
  <c r="H48" i="99"/>
  <c r="M48" i="99" s="1"/>
  <c r="X47" i="99"/>
  <c r="W47" i="99"/>
  <c r="V47" i="99"/>
  <c r="U47" i="99"/>
  <c r="T47" i="99"/>
  <c r="O47" i="99"/>
  <c r="N47" i="99"/>
  <c r="L47" i="99"/>
  <c r="H47" i="99"/>
  <c r="M47" i="99" s="1"/>
  <c r="X46" i="99"/>
  <c r="W46" i="99"/>
  <c r="V46" i="99"/>
  <c r="U46" i="99"/>
  <c r="T46" i="99"/>
  <c r="O46" i="99"/>
  <c r="N46" i="99"/>
  <c r="L46" i="99"/>
  <c r="H46" i="99"/>
  <c r="M46" i="99" s="1"/>
  <c r="X45" i="99"/>
  <c r="W45" i="99"/>
  <c r="V45" i="99"/>
  <c r="U45" i="99"/>
  <c r="T45" i="99"/>
  <c r="O45" i="99"/>
  <c r="N45" i="99"/>
  <c r="L45" i="99"/>
  <c r="H45" i="99"/>
  <c r="M45" i="99" s="1"/>
  <c r="X44" i="99"/>
  <c r="W44" i="99"/>
  <c r="V44" i="99"/>
  <c r="U44" i="99"/>
  <c r="T44" i="99"/>
  <c r="O44" i="99"/>
  <c r="N44" i="99"/>
  <c r="L44" i="99"/>
  <c r="H44" i="99"/>
  <c r="M44" i="99" s="1"/>
  <c r="X43" i="99"/>
  <c r="W43" i="99"/>
  <c r="V43" i="99"/>
  <c r="U43" i="99"/>
  <c r="T43" i="99"/>
  <c r="O43" i="99"/>
  <c r="N43" i="99"/>
  <c r="L43" i="99"/>
  <c r="H43" i="99"/>
  <c r="M43" i="99" s="1"/>
  <c r="X42" i="99"/>
  <c r="W42" i="99"/>
  <c r="V42" i="99"/>
  <c r="U42" i="99"/>
  <c r="T42" i="99"/>
  <c r="M40" i="100" l="1"/>
  <c r="M45" i="104"/>
  <c r="K28" i="104"/>
  <c r="K36" i="104"/>
  <c r="K44" i="104"/>
  <c r="M33" i="104"/>
  <c r="P33" i="104" s="1"/>
  <c r="M41" i="104"/>
  <c r="K32" i="104"/>
  <c r="K40" i="104"/>
  <c r="M29" i="104"/>
  <c r="P29" i="104" s="1"/>
  <c r="M37" i="104"/>
  <c r="M19" i="103"/>
  <c r="M30" i="104"/>
  <c r="P30" i="104" s="1"/>
  <c r="M34" i="104"/>
  <c r="P34" i="104" s="1"/>
  <c r="M38" i="104"/>
  <c r="P38" i="104" s="1"/>
  <c r="M42" i="104"/>
  <c r="P42" i="104" s="1"/>
  <c r="M46" i="104"/>
  <c r="P46" i="104" s="1"/>
  <c r="P65" i="99"/>
  <c r="P69" i="99"/>
  <c r="P73" i="99"/>
  <c r="P76" i="99"/>
  <c r="P80" i="99"/>
  <c r="P85" i="99"/>
  <c r="P89" i="99"/>
  <c r="P93" i="99"/>
  <c r="K35" i="100"/>
  <c r="K20" i="104"/>
  <c r="P17" i="105"/>
  <c r="P17" i="108"/>
  <c r="N27" i="108"/>
  <c r="G24" i="90" s="1"/>
  <c r="P79" i="107"/>
  <c r="K20" i="107"/>
  <c r="K44" i="107"/>
  <c r="M41" i="107"/>
  <c r="P41" i="107" s="1"/>
  <c r="P78" i="107"/>
  <c r="K79" i="107"/>
  <c r="P20" i="107"/>
  <c r="K30" i="107"/>
  <c r="K78" i="107"/>
  <c r="P21" i="108"/>
  <c r="P25" i="108"/>
  <c r="P26" i="108"/>
  <c r="P19" i="108"/>
  <c r="P20" i="108"/>
  <c r="P23" i="108"/>
  <c r="P24" i="108"/>
  <c r="K17" i="108"/>
  <c r="K25" i="108"/>
  <c r="K26" i="108"/>
  <c r="O27" i="108"/>
  <c r="H24" i="90" s="1"/>
  <c r="K19" i="108"/>
  <c r="K20" i="108"/>
  <c r="K21" i="108"/>
  <c r="K23" i="108"/>
  <c r="K24" i="108"/>
  <c r="L27" i="108"/>
  <c r="I24" i="90" s="1"/>
  <c r="P30" i="107"/>
  <c r="K18" i="107"/>
  <c r="K35" i="107"/>
  <c r="M28" i="107"/>
  <c r="P28" i="107" s="1"/>
  <c r="K26" i="107"/>
  <c r="K39" i="107"/>
  <c r="M37" i="107"/>
  <c r="P37" i="107" s="1"/>
  <c r="N81" i="107"/>
  <c r="G23" i="90" s="1"/>
  <c r="P26" i="107"/>
  <c r="P40" i="107"/>
  <c r="P35" i="107"/>
  <c r="M51" i="107"/>
  <c r="P51" i="107" s="1"/>
  <c r="K51" i="107"/>
  <c r="M71" i="107"/>
  <c r="P71" i="107" s="1"/>
  <c r="K71" i="107"/>
  <c r="P44" i="107"/>
  <c r="P39" i="107"/>
  <c r="K24" i="107"/>
  <c r="M24" i="107"/>
  <c r="P24" i="107" s="1"/>
  <c r="M47" i="107"/>
  <c r="P47" i="107" s="1"/>
  <c r="K47" i="107"/>
  <c r="M52" i="107"/>
  <c r="P52" i="107" s="1"/>
  <c r="K52" i="107"/>
  <c r="M58" i="107"/>
  <c r="P58" i="107" s="1"/>
  <c r="K58" i="107"/>
  <c r="M68" i="107"/>
  <c r="P68" i="107" s="1"/>
  <c r="K68" i="107"/>
  <c r="M74" i="107"/>
  <c r="P74" i="107" s="1"/>
  <c r="K74" i="107"/>
  <c r="M45" i="107"/>
  <c r="P45" i="107" s="1"/>
  <c r="K36" i="107"/>
  <c r="M50" i="107"/>
  <c r="P50" i="107" s="1"/>
  <c r="K50" i="107"/>
  <c r="M53" i="107"/>
  <c r="P53" i="107" s="1"/>
  <c r="K53" i="107"/>
  <c r="M57" i="107"/>
  <c r="P57" i="107" s="1"/>
  <c r="K57" i="107"/>
  <c r="M61" i="107"/>
  <c r="P61" i="107" s="1"/>
  <c r="K61" i="107"/>
  <c r="M65" i="107"/>
  <c r="P65" i="107" s="1"/>
  <c r="K65" i="107"/>
  <c r="M70" i="107"/>
  <c r="P70" i="107" s="1"/>
  <c r="K70" i="107"/>
  <c r="M72" i="107"/>
  <c r="P72" i="107" s="1"/>
  <c r="K72" i="107"/>
  <c r="M63" i="107"/>
  <c r="P63" i="107" s="1"/>
  <c r="K63" i="107"/>
  <c r="M66" i="107"/>
  <c r="P66" i="107" s="1"/>
  <c r="K66" i="107"/>
  <c r="M80" i="107"/>
  <c r="P80" i="107" s="1"/>
  <c r="K40" i="107"/>
  <c r="P36" i="107"/>
  <c r="M49" i="107"/>
  <c r="P49" i="107" s="1"/>
  <c r="K49" i="107"/>
  <c r="M54" i="107"/>
  <c r="P54" i="107" s="1"/>
  <c r="K54" i="107"/>
  <c r="M59" i="107"/>
  <c r="P59" i="107" s="1"/>
  <c r="K59" i="107"/>
  <c r="M62" i="107"/>
  <c r="P62" i="107" s="1"/>
  <c r="K62" i="107"/>
  <c r="M64" i="107"/>
  <c r="P64" i="107" s="1"/>
  <c r="K64" i="107"/>
  <c r="M67" i="107"/>
  <c r="P67" i="107" s="1"/>
  <c r="K67" i="107"/>
  <c r="M73" i="107"/>
  <c r="P73" i="107" s="1"/>
  <c r="K73" i="107"/>
  <c r="M75" i="107"/>
  <c r="P75" i="107" s="1"/>
  <c r="K75" i="107"/>
  <c r="M76" i="107"/>
  <c r="P76" i="107" s="1"/>
  <c r="K76" i="107"/>
  <c r="O81" i="107"/>
  <c r="H23" i="90" s="1"/>
  <c r="P18" i="107"/>
  <c r="L81" i="107"/>
  <c r="I23" i="90" s="1"/>
  <c r="M46" i="107"/>
  <c r="P46" i="107" s="1"/>
  <c r="M42" i="107"/>
  <c r="P42" i="107" s="1"/>
  <c r="M38" i="107"/>
  <c r="P38" i="107" s="1"/>
  <c r="M34" i="107"/>
  <c r="P34" i="107" s="1"/>
  <c r="M32" i="107"/>
  <c r="P32" i="107" s="1"/>
  <c r="M22" i="107"/>
  <c r="P22" i="107" s="1"/>
  <c r="M27" i="108"/>
  <c r="F24" i="90" s="1"/>
  <c r="K21" i="106"/>
  <c r="K17" i="106"/>
  <c r="K24" i="106"/>
  <c r="L27" i="106"/>
  <c r="I22" i="90" s="1"/>
  <c r="K19" i="106"/>
  <c r="K26" i="106"/>
  <c r="P18" i="106"/>
  <c r="P20" i="106"/>
  <c r="P22" i="106"/>
  <c r="P25" i="106"/>
  <c r="K18" i="106"/>
  <c r="K20" i="106"/>
  <c r="K22" i="106"/>
  <c r="K25" i="106"/>
  <c r="P17" i="106"/>
  <c r="P19" i="106"/>
  <c r="P21" i="106"/>
  <c r="P24" i="106"/>
  <c r="P26" i="106"/>
  <c r="N27" i="106"/>
  <c r="G22" i="90" s="1"/>
  <c r="O27" i="106"/>
  <c r="H22" i="90" s="1"/>
  <c r="P18" i="105"/>
  <c r="P22" i="105"/>
  <c r="P26" i="105"/>
  <c r="P30" i="105"/>
  <c r="P19" i="105"/>
  <c r="P20" i="105"/>
  <c r="P24" i="105"/>
  <c r="P28" i="105"/>
  <c r="P33" i="105"/>
  <c r="K17" i="105"/>
  <c r="K19" i="105"/>
  <c r="K21" i="105"/>
  <c r="K23" i="105"/>
  <c r="K25" i="105"/>
  <c r="K27" i="105"/>
  <c r="K29" i="105"/>
  <c r="K31" i="105"/>
  <c r="O34" i="105"/>
  <c r="H21" i="90" s="1"/>
  <c r="K18" i="105"/>
  <c r="K20" i="105"/>
  <c r="K22" i="105"/>
  <c r="K24" i="105"/>
  <c r="K26" i="105"/>
  <c r="K28" i="105"/>
  <c r="K30" i="105"/>
  <c r="K33" i="105"/>
  <c r="L34" i="105"/>
  <c r="I21" i="90" s="1"/>
  <c r="P21" i="105"/>
  <c r="P23" i="105"/>
  <c r="P25" i="105"/>
  <c r="P27" i="105"/>
  <c r="P29" i="105"/>
  <c r="P31" i="105"/>
  <c r="N34" i="105"/>
  <c r="G21" i="90" s="1"/>
  <c r="M27" i="106"/>
  <c r="F22" i="90" s="1"/>
  <c r="K24" i="104"/>
  <c r="P19" i="104"/>
  <c r="P17" i="104"/>
  <c r="K22" i="104"/>
  <c r="P25" i="104"/>
  <c r="P23" i="104"/>
  <c r="P45" i="104"/>
  <c r="K18" i="104"/>
  <c r="P21" i="104"/>
  <c r="K26" i="104"/>
  <c r="K17" i="104"/>
  <c r="K19" i="104"/>
  <c r="K21" i="104"/>
  <c r="K25" i="104"/>
  <c r="K27" i="104"/>
  <c r="K31" i="104"/>
  <c r="K35" i="104"/>
  <c r="K39" i="104"/>
  <c r="K43" i="104"/>
  <c r="P18" i="104"/>
  <c r="P20" i="104"/>
  <c r="P22" i="104"/>
  <c r="P24" i="104"/>
  <c r="P26" i="104"/>
  <c r="K23" i="104"/>
  <c r="P50" i="104"/>
  <c r="N51" i="104"/>
  <c r="G20" i="90" s="1"/>
  <c r="P37" i="104"/>
  <c r="P41" i="104"/>
  <c r="P47" i="104"/>
  <c r="O51" i="104"/>
  <c r="H20" i="90" s="1"/>
  <c r="P28" i="104"/>
  <c r="P32" i="104"/>
  <c r="P36" i="104"/>
  <c r="P40" i="104"/>
  <c r="P44" i="104"/>
  <c r="P49" i="104"/>
  <c r="P27" i="104"/>
  <c r="P31" i="104"/>
  <c r="P35" i="104"/>
  <c r="P39" i="104"/>
  <c r="P43" i="104"/>
  <c r="K47" i="104"/>
  <c r="K49" i="104"/>
  <c r="K50" i="104"/>
  <c r="L51" i="104"/>
  <c r="I20" i="90" s="1"/>
  <c r="M34" i="105"/>
  <c r="F21" i="90" s="1"/>
  <c r="K21" i="103"/>
  <c r="M22" i="103"/>
  <c r="P22" i="103" s="1"/>
  <c r="K18" i="103"/>
  <c r="N23" i="103"/>
  <c r="G19" i="90" s="1"/>
  <c r="K17" i="103"/>
  <c r="P17" i="103"/>
  <c r="K20" i="103"/>
  <c r="P20" i="103"/>
  <c r="P21" i="103"/>
  <c r="P18" i="103"/>
  <c r="O23" i="103"/>
  <c r="H19" i="90" s="1"/>
  <c r="P19" i="103"/>
  <c r="L23" i="103"/>
  <c r="I19" i="90" s="1"/>
  <c r="K21" i="102"/>
  <c r="K44" i="102"/>
  <c r="K29" i="102"/>
  <c r="K35" i="102"/>
  <c r="K42" i="102"/>
  <c r="K19" i="102"/>
  <c r="K27" i="102"/>
  <c r="K17" i="102"/>
  <c r="K25" i="102"/>
  <c r="K33" i="102"/>
  <c r="K40" i="102"/>
  <c r="K23" i="102"/>
  <c r="K31" i="102"/>
  <c r="K38" i="102"/>
  <c r="K18" i="102"/>
  <c r="K20" i="102"/>
  <c r="K22" i="102"/>
  <c r="K24" i="102"/>
  <c r="K26" i="102"/>
  <c r="K28" i="102"/>
  <c r="K30" i="102"/>
  <c r="K32" i="102"/>
  <c r="K34" i="102"/>
  <c r="K37" i="102"/>
  <c r="K39" i="102"/>
  <c r="K41" i="102"/>
  <c r="K43" i="102"/>
  <c r="P46" i="102"/>
  <c r="P49" i="102"/>
  <c r="P53" i="102"/>
  <c r="P57" i="102"/>
  <c r="P61" i="102"/>
  <c r="P64" i="102"/>
  <c r="P17" i="102"/>
  <c r="P19" i="102"/>
  <c r="P25" i="102"/>
  <c r="P27" i="102"/>
  <c r="P31" i="102"/>
  <c r="P33" i="102"/>
  <c r="P50" i="102"/>
  <c r="P51" i="102"/>
  <c r="P55" i="102"/>
  <c r="P59" i="102"/>
  <c r="L66" i="102"/>
  <c r="I18" i="90" s="1"/>
  <c r="P21" i="102"/>
  <c r="P23" i="102"/>
  <c r="P29" i="102"/>
  <c r="P35" i="102"/>
  <c r="P38" i="102"/>
  <c r="P40" i="102"/>
  <c r="P42" i="102"/>
  <c r="P44" i="102"/>
  <c r="N66" i="102"/>
  <c r="G18" i="90" s="1"/>
  <c r="P54" i="102"/>
  <c r="P58" i="102"/>
  <c r="P65" i="102"/>
  <c r="P18" i="102"/>
  <c r="P20" i="102"/>
  <c r="P22" i="102"/>
  <c r="P24" i="102"/>
  <c r="P26" i="102"/>
  <c r="P28" i="102"/>
  <c r="P30" i="102"/>
  <c r="P32" i="102"/>
  <c r="P34" i="102"/>
  <c r="P37" i="102"/>
  <c r="P39" i="102"/>
  <c r="P41" i="102"/>
  <c r="P43" i="102"/>
  <c r="P45" i="102"/>
  <c r="P48" i="102"/>
  <c r="P52" i="102"/>
  <c r="P56" i="102"/>
  <c r="P60" i="102"/>
  <c r="P63" i="102"/>
  <c r="K45" i="102"/>
  <c r="K48" i="102"/>
  <c r="K54" i="102"/>
  <c r="K56" i="102"/>
  <c r="K58" i="102"/>
  <c r="K60" i="102"/>
  <c r="K63" i="102"/>
  <c r="K65" i="102"/>
  <c r="K50" i="102"/>
  <c r="K52" i="102"/>
  <c r="K64" i="102"/>
  <c r="K46" i="102"/>
  <c r="K49" i="102"/>
  <c r="K51" i="102"/>
  <c r="K53" i="102"/>
  <c r="K55" i="102"/>
  <c r="K57" i="102"/>
  <c r="K59" i="102"/>
  <c r="K61" i="102"/>
  <c r="O66" i="102"/>
  <c r="H18" i="90" s="1"/>
  <c r="M39" i="100"/>
  <c r="P39" i="100" s="1"/>
  <c r="K27" i="100"/>
  <c r="M23" i="100"/>
  <c r="P23" i="100" s="1"/>
  <c r="M19" i="100"/>
  <c r="P19" i="100" s="1"/>
  <c r="P43" i="100"/>
  <c r="K42" i="100"/>
  <c r="K38" i="100"/>
  <c r="M36" i="100"/>
  <c r="P36" i="100" s="1"/>
  <c r="K34" i="100"/>
  <c r="M32" i="100"/>
  <c r="P32" i="100" s="1"/>
  <c r="K30" i="100"/>
  <c r="M28" i="100"/>
  <c r="P28" i="100" s="1"/>
  <c r="P27" i="100"/>
  <c r="K26" i="100"/>
  <c r="M24" i="100"/>
  <c r="P35" i="100"/>
  <c r="P34" i="100"/>
  <c r="M20" i="100"/>
  <c r="P20" i="100" s="1"/>
  <c r="K18" i="100"/>
  <c r="P59" i="100"/>
  <c r="P63" i="100"/>
  <c r="P67" i="100"/>
  <c r="P71" i="100"/>
  <c r="P75" i="100"/>
  <c r="K43" i="100"/>
  <c r="P18" i="100"/>
  <c r="P45" i="100"/>
  <c r="P49" i="100"/>
  <c r="P53" i="100"/>
  <c r="P60" i="100"/>
  <c r="P64" i="100"/>
  <c r="P68" i="100"/>
  <c r="P72" i="100"/>
  <c r="P76" i="100"/>
  <c r="P40" i="100"/>
  <c r="P24" i="100"/>
  <c r="P26" i="100"/>
  <c r="P61" i="100"/>
  <c r="P65" i="100"/>
  <c r="P69" i="100"/>
  <c r="P73" i="100"/>
  <c r="P30" i="100"/>
  <c r="P38" i="100"/>
  <c r="P62" i="100"/>
  <c r="P66" i="100"/>
  <c r="P70" i="100"/>
  <c r="P74" i="100"/>
  <c r="P46" i="100"/>
  <c r="P57" i="100"/>
  <c r="K61" i="100"/>
  <c r="K69" i="100"/>
  <c r="P50" i="100"/>
  <c r="K59" i="100"/>
  <c r="K63" i="100"/>
  <c r="K65" i="100"/>
  <c r="K66" i="100"/>
  <c r="K68" i="100"/>
  <c r="K70" i="100"/>
  <c r="K74" i="100"/>
  <c r="K75" i="100"/>
  <c r="K76" i="100"/>
  <c r="M44" i="100"/>
  <c r="P44" i="100" s="1"/>
  <c r="P42" i="100"/>
  <c r="P47" i="100"/>
  <c r="P51" i="100"/>
  <c r="P55" i="100"/>
  <c r="P58" i="100"/>
  <c r="P54" i="100"/>
  <c r="K60" i="100"/>
  <c r="K62" i="100"/>
  <c r="K64" i="100"/>
  <c r="K67" i="100"/>
  <c r="K71" i="100"/>
  <c r="K72" i="100"/>
  <c r="K73" i="100"/>
  <c r="P48" i="100"/>
  <c r="P52" i="100"/>
  <c r="L77" i="100"/>
  <c r="I17" i="90" s="1"/>
  <c r="K45" i="100"/>
  <c r="K46" i="100"/>
  <c r="K47" i="100"/>
  <c r="K48" i="100"/>
  <c r="K49" i="100"/>
  <c r="K50" i="100"/>
  <c r="K51" i="100"/>
  <c r="K52" i="100"/>
  <c r="K53" i="100"/>
  <c r="K54" i="100"/>
  <c r="K55" i="100"/>
  <c r="K57" i="100"/>
  <c r="K58" i="100"/>
  <c r="N77" i="100"/>
  <c r="G17" i="90" s="1"/>
  <c r="O77" i="100"/>
  <c r="H17" i="90" s="1"/>
  <c r="M66" i="102"/>
  <c r="F18" i="90" s="1"/>
  <c r="M41" i="100"/>
  <c r="P41" i="100" s="1"/>
  <c r="M37" i="100"/>
  <c r="P37" i="100" s="1"/>
  <c r="M33" i="100"/>
  <c r="P33" i="100" s="1"/>
  <c r="M29" i="100"/>
  <c r="P29" i="100" s="1"/>
  <c r="M25" i="100"/>
  <c r="P25" i="100" s="1"/>
  <c r="M21" i="100"/>
  <c r="P21" i="100" s="1"/>
  <c r="M17" i="100"/>
  <c r="P66" i="99"/>
  <c r="P70" i="99"/>
  <c r="P77" i="99"/>
  <c r="P81" i="99"/>
  <c r="P86" i="99"/>
  <c r="P90" i="99"/>
  <c r="P60" i="99"/>
  <c r="P63" i="99"/>
  <c r="P67" i="99"/>
  <c r="P71" i="99"/>
  <c r="P74" i="99"/>
  <c r="P78" i="99"/>
  <c r="P87" i="99"/>
  <c r="P91" i="99"/>
  <c r="P94" i="99"/>
  <c r="P64" i="99"/>
  <c r="P68" i="99"/>
  <c r="P72" i="99"/>
  <c r="P79" i="99"/>
  <c r="P88" i="99"/>
  <c r="P92" i="99"/>
  <c r="P95" i="99"/>
  <c r="K94" i="99"/>
  <c r="K95" i="99"/>
  <c r="K85" i="99"/>
  <c r="K86" i="99"/>
  <c r="K87" i="99"/>
  <c r="K88" i="99"/>
  <c r="K89" i="99"/>
  <c r="K90" i="99"/>
  <c r="K91" i="99"/>
  <c r="K92" i="99"/>
  <c r="K93" i="99"/>
  <c r="P43" i="99"/>
  <c r="P47" i="99"/>
  <c r="P50" i="99"/>
  <c r="P54" i="99"/>
  <c r="P82" i="99"/>
  <c r="P58" i="99"/>
  <c r="P59" i="99"/>
  <c r="P62" i="99"/>
  <c r="P44" i="99"/>
  <c r="P51" i="99"/>
  <c r="P55" i="99"/>
  <c r="P83" i="99"/>
  <c r="K58" i="99"/>
  <c r="K59" i="99"/>
  <c r="K60" i="99"/>
  <c r="K62" i="99"/>
  <c r="K63" i="99"/>
  <c r="K64" i="99"/>
  <c r="K65" i="99"/>
  <c r="K66" i="99"/>
  <c r="K67" i="99"/>
  <c r="K68" i="99"/>
  <c r="K69" i="99"/>
  <c r="K70" i="99"/>
  <c r="K71" i="99"/>
  <c r="K72" i="99"/>
  <c r="K73" i="99"/>
  <c r="K74" i="99"/>
  <c r="K76" i="99"/>
  <c r="K77" i="99"/>
  <c r="K78" i="99"/>
  <c r="K79" i="99"/>
  <c r="K80" i="99"/>
  <c r="K81" i="99"/>
  <c r="P45" i="99"/>
  <c r="P48" i="99"/>
  <c r="P52" i="99"/>
  <c r="P56" i="99"/>
  <c r="P46" i="99"/>
  <c r="P53" i="99"/>
  <c r="P57" i="99"/>
  <c r="K44" i="99"/>
  <c r="K45" i="99"/>
  <c r="K46" i="99"/>
  <c r="K47" i="99"/>
  <c r="K48" i="99"/>
  <c r="K50" i="99"/>
  <c r="K51" i="99"/>
  <c r="K52" i="99"/>
  <c r="K53" i="99"/>
  <c r="K54" i="99"/>
  <c r="K55" i="99"/>
  <c r="K56" i="99"/>
  <c r="K57" i="99"/>
  <c r="K82" i="99"/>
  <c r="K83" i="99"/>
  <c r="K43" i="99"/>
  <c r="X44" i="100"/>
  <c r="W44" i="100"/>
  <c r="V44" i="100"/>
  <c r="U44" i="100"/>
  <c r="T44" i="100"/>
  <c r="X43" i="100"/>
  <c r="W43" i="100"/>
  <c r="V43" i="100"/>
  <c r="U43" i="100"/>
  <c r="T43" i="100"/>
  <c r="X42" i="100"/>
  <c r="W42" i="100"/>
  <c r="V42" i="100"/>
  <c r="U42" i="100"/>
  <c r="T42" i="100"/>
  <c r="X41" i="100"/>
  <c r="W41" i="100"/>
  <c r="V41" i="100"/>
  <c r="U41" i="100"/>
  <c r="T41" i="100"/>
  <c r="X40" i="100"/>
  <c r="W40" i="100"/>
  <c r="V40" i="100"/>
  <c r="U40" i="100"/>
  <c r="T40" i="100"/>
  <c r="X39" i="100"/>
  <c r="W39" i="100"/>
  <c r="V39" i="100"/>
  <c r="U39" i="100"/>
  <c r="T39" i="100"/>
  <c r="X38" i="100"/>
  <c r="W38" i="100"/>
  <c r="V38" i="100"/>
  <c r="U38" i="100"/>
  <c r="T38" i="100"/>
  <c r="X37" i="100"/>
  <c r="W37" i="100"/>
  <c r="V37" i="100"/>
  <c r="U37" i="100"/>
  <c r="T37" i="100"/>
  <c r="X36" i="100"/>
  <c r="W36" i="100"/>
  <c r="V36" i="100"/>
  <c r="U36" i="100"/>
  <c r="T36" i="100"/>
  <c r="X35" i="100"/>
  <c r="W35" i="100"/>
  <c r="V35" i="100"/>
  <c r="U35" i="100"/>
  <c r="T35" i="100"/>
  <c r="X34" i="100"/>
  <c r="W34" i="100"/>
  <c r="V34" i="100"/>
  <c r="U34" i="100"/>
  <c r="T34" i="100"/>
  <c r="X33" i="100"/>
  <c r="W33" i="100"/>
  <c r="V33" i="100"/>
  <c r="U33" i="100"/>
  <c r="T33" i="100"/>
  <c r="X32" i="100"/>
  <c r="W32" i="100"/>
  <c r="V32" i="100"/>
  <c r="U32" i="100"/>
  <c r="T32" i="100"/>
  <c r="X31" i="100"/>
  <c r="W31" i="100"/>
  <c r="V31" i="100"/>
  <c r="U31" i="100"/>
  <c r="T31" i="100"/>
  <c r="X30" i="100"/>
  <c r="W30" i="100"/>
  <c r="V30" i="100"/>
  <c r="U30" i="100"/>
  <c r="T30" i="100"/>
  <c r="X29" i="100"/>
  <c r="W29" i="100"/>
  <c r="V29" i="100"/>
  <c r="U29" i="100"/>
  <c r="T29" i="100"/>
  <c r="X28" i="100"/>
  <c r="W28" i="100"/>
  <c r="V28" i="100"/>
  <c r="U28" i="100"/>
  <c r="T28" i="100"/>
  <c r="X27" i="100"/>
  <c r="W27" i="100"/>
  <c r="V27" i="100"/>
  <c r="U27" i="100"/>
  <c r="T27" i="100"/>
  <c r="X26" i="100"/>
  <c r="W26" i="100"/>
  <c r="V26" i="100"/>
  <c r="U26" i="100"/>
  <c r="T26" i="100"/>
  <c r="X25" i="100"/>
  <c r="W25" i="100"/>
  <c r="V25" i="100"/>
  <c r="U25" i="100"/>
  <c r="T25" i="100"/>
  <c r="X24" i="100"/>
  <c r="W24" i="100"/>
  <c r="V24" i="100"/>
  <c r="U24" i="100"/>
  <c r="T24" i="100"/>
  <c r="X23" i="100"/>
  <c r="W23" i="100"/>
  <c r="V23" i="100"/>
  <c r="U23" i="100"/>
  <c r="T23" i="100"/>
  <c r="X22" i="100"/>
  <c r="W22" i="100"/>
  <c r="V22" i="100"/>
  <c r="U22" i="100"/>
  <c r="T22" i="100"/>
  <c r="X21" i="100"/>
  <c r="W21" i="100"/>
  <c r="V21" i="100"/>
  <c r="U21" i="100"/>
  <c r="T21" i="100"/>
  <c r="X20" i="100"/>
  <c r="W20" i="100"/>
  <c r="V20" i="100"/>
  <c r="U20" i="100"/>
  <c r="T20" i="100"/>
  <c r="X19" i="100"/>
  <c r="W19" i="100"/>
  <c r="V19" i="100"/>
  <c r="U19" i="100"/>
  <c r="T19" i="100"/>
  <c r="X18" i="100"/>
  <c r="W18" i="100"/>
  <c r="V18" i="100"/>
  <c r="U18" i="100"/>
  <c r="T18" i="100"/>
  <c r="X17" i="100"/>
  <c r="W17" i="100"/>
  <c r="V17" i="100"/>
  <c r="U17" i="100"/>
  <c r="T17" i="100"/>
  <c r="X16" i="100"/>
  <c r="W16" i="100"/>
  <c r="V16" i="100"/>
  <c r="U16" i="100"/>
  <c r="T16" i="100"/>
  <c r="N12" i="100"/>
  <c r="A8" i="100"/>
  <c r="A7" i="100"/>
  <c r="A6" i="100"/>
  <c r="M23" i="103" l="1"/>
  <c r="F19" i="90" s="1"/>
  <c r="M51" i="104"/>
  <c r="F20" i="90" s="1"/>
  <c r="P27" i="108"/>
  <c r="E24" i="90" s="1"/>
  <c r="N11" i="108"/>
  <c r="P81" i="107"/>
  <c r="M81" i="107"/>
  <c r="F23" i="90" s="1"/>
  <c r="P27" i="106"/>
  <c r="P34" i="105"/>
  <c r="P51" i="104"/>
  <c r="P23" i="103"/>
  <c r="P66" i="102"/>
  <c r="P17" i="100"/>
  <c r="P77" i="100" s="1"/>
  <c r="E17" i="90" s="1"/>
  <c r="M77" i="100"/>
  <c r="F17" i="90" s="1"/>
  <c r="U16" i="99"/>
  <c r="U17" i="99"/>
  <c r="U18" i="99"/>
  <c r="U19" i="99"/>
  <c r="U20" i="99"/>
  <c r="U21" i="99"/>
  <c r="U22" i="99"/>
  <c r="U23" i="99"/>
  <c r="U24" i="99"/>
  <c r="U25" i="99"/>
  <c r="U26" i="99"/>
  <c r="U27" i="99"/>
  <c r="U28" i="99"/>
  <c r="U29" i="99"/>
  <c r="U30" i="99"/>
  <c r="U31" i="99"/>
  <c r="U32" i="99"/>
  <c r="U33" i="99"/>
  <c r="U34" i="99"/>
  <c r="U35" i="99"/>
  <c r="U36" i="99"/>
  <c r="U37" i="99"/>
  <c r="U38" i="99"/>
  <c r="U39" i="99"/>
  <c r="U40" i="99"/>
  <c r="U41" i="99"/>
  <c r="B17" i="91"/>
  <c r="A7" i="90"/>
  <c r="N11" i="105" l="1"/>
  <c r="E21" i="90"/>
  <c r="N11" i="102"/>
  <c r="E18" i="90"/>
  <c r="N11" i="106"/>
  <c r="E22" i="90"/>
  <c r="N11" i="103"/>
  <c r="E19" i="90"/>
  <c r="A5" i="107"/>
  <c r="A5" i="104"/>
  <c r="A5" i="106"/>
  <c r="A5" i="103"/>
  <c r="A5" i="108"/>
  <c r="A5" i="105"/>
  <c r="A5" i="102"/>
  <c r="N11" i="104"/>
  <c r="E20" i="90"/>
  <c r="N11" i="107"/>
  <c r="E23" i="90"/>
  <c r="A5" i="100"/>
  <c r="A5" i="99"/>
  <c r="X41" i="99"/>
  <c r="W41" i="99"/>
  <c r="V41" i="99"/>
  <c r="T41" i="99"/>
  <c r="O41" i="99"/>
  <c r="N41" i="99"/>
  <c r="L41" i="99"/>
  <c r="H41" i="99"/>
  <c r="M41" i="99" s="1"/>
  <c r="X40" i="99"/>
  <c r="W40" i="99"/>
  <c r="V40" i="99"/>
  <c r="T40" i="99"/>
  <c r="O40" i="99"/>
  <c r="N40" i="99"/>
  <c r="L40" i="99"/>
  <c r="H40" i="99"/>
  <c r="K40" i="99" s="1"/>
  <c r="X39" i="99"/>
  <c r="W39" i="99"/>
  <c r="V39" i="99"/>
  <c r="T39" i="99"/>
  <c r="X38" i="99"/>
  <c r="W38" i="99"/>
  <c r="V38" i="99"/>
  <c r="T38" i="99"/>
  <c r="O38" i="99"/>
  <c r="N38" i="99"/>
  <c r="L38" i="99"/>
  <c r="H38" i="99"/>
  <c r="M38" i="99" s="1"/>
  <c r="X37" i="99"/>
  <c r="W37" i="99"/>
  <c r="V37" i="99"/>
  <c r="T37" i="99"/>
  <c r="X36" i="99"/>
  <c r="W36" i="99"/>
  <c r="V36" i="99"/>
  <c r="T36" i="99"/>
  <c r="X35" i="99"/>
  <c r="W35" i="99"/>
  <c r="V35" i="99"/>
  <c r="T35" i="99"/>
  <c r="O35" i="99"/>
  <c r="N35" i="99"/>
  <c r="L35" i="99"/>
  <c r="H35" i="99"/>
  <c r="K35" i="99" s="1"/>
  <c r="X34" i="99"/>
  <c r="W34" i="99"/>
  <c r="V34" i="99"/>
  <c r="T34" i="99"/>
  <c r="O34" i="99"/>
  <c r="N34" i="99"/>
  <c r="L34" i="99"/>
  <c r="H34" i="99"/>
  <c r="M34" i="99" s="1"/>
  <c r="N11" i="100" l="1"/>
  <c r="M40" i="99"/>
  <c r="P40" i="99" s="1"/>
  <c r="M35" i="99"/>
  <c r="P35" i="99" s="1"/>
  <c r="P34" i="99"/>
  <c r="P41" i="99"/>
  <c r="P38" i="99"/>
  <c r="K34" i="99"/>
  <c r="K38" i="99"/>
  <c r="K41" i="99"/>
  <c r="X33" i="99"/>
  <c r="W33" i="99"/>
  <c r="V33" i="99"/>
  <c r="T33" i="99"/>
  <c r="X32" i="99"/>
  <c r="W32" i="99"/>
  <c r="V32" i="99"/>
  <c r="T32" i="99"/>
  <c r="X31" i="99"/>
  <c r="W31" i="99"/>
  <c r="V31" i="99"/>
  <c r="T31" i="99"/>
  <c r="O31" i="99"/>
  <c r="N31" i="99"/>
  <c r="L31" i="99"/>
  <c r="H31" i="99"/>
  <c r="M31" i="99" s="1"/>
  <c r="X30" i="99"/>
  <c r="W30" i="99"/>
  <c r="V30" i="99"/>
  <c r="T30" i="99"/>
  <c r="X29" i="99"/>
  <c r="W29" i="99"/>
  <c r="V29" i="99"/>
  <c r="T29" i="99"/>
  <c r="X28" i="99"/>
  <c r="W28" i="99"/>
  <c r="V28" i="99"/>
  <c r="T28" i="99"/>
  <c r="O28" i="99"/>
  <c r="N28" i="99"/>
  <c r="L28" i="99"/>
  <c r="H28" i="99"/>
  <c r="K28" i="99" s="1"/>
  <c r="X27" i="99"/>
  <c r="W27" i="99"/>
  <c r="V27" i="99"/>
  <c r="T27" i="99"/>
  <c r="O27" i="99"/>
  <c r="N27" i="99"/>
  <c r="L27" i="99"/>
  <c r="H27" i="99"/>
  <c r="K27" i="99" s="1"/>
  <c r="X26" i="99"/>
  <c r="W26" i="99"/>
  <c r="V26" i="99"/>
  <c r="T26" i="99"/>
  <c r="O26" i="99"/>
  <c r="N26" i="99"/>
  <c r="L26" i="99"/>
  <c r="H26" i="99"/>
  <c r="M26" i="99" s="1"/>
  <c r="X25" i="99"/>
  <c r="W25" i="99"/>
  <c r="V25" i="99"/>
  <c r="T25" i="99"/>
  <c r="O25" i="99"/>
  <c r="N25" i="99"/>
  <c r="L25" i="99"/>
  <c r="H25" i="99"/>
  <c r="M25" i="99" s="1"/>
  <c r="X24" i="99"/>
  <c r="W24" i="99"/>
  <c r="V24" i="99"/>
  <c r="T24" i="99"/>
  <c r="O24" i="99"/>
  <c r="N24" i="99"/>
  <c r="L24" i="99"/>
  <c r="H24" i="99"/>
  <c r="M24" i="99" s="1"/>
  <c r="X23" i="99"/>
  <c r="W23" i="99"/>
  <c r="V23" i="99"/>
  <c r="T23" i="99"/>
  <c r="O23" i="99"/>
  <c r="N23" i="99"/>
  <c r="L23" i="99"/>
  <c r="H23" i="99"/>
  <c r="K23" i="99" s="1"/>
  <c r="X22" i="99"/>
  <c r="W22" i="99"/>
  <c r="V22" i="99"/>
  <c r="T22" i="99"/>
  <c r="X21" i="99"/>
  <c r="W21" i="99"/>
  <c r="V21" i="99"/>
  <c r="T21" i="99"/>
  <c r="O21" i="99"/>
  <c r="N21" i="99"/>
  <c r="L21" i="99"/>
  <c r="H21" i="99"/>
  <c r="K21" i="99" s="1"/>
  <c r="X20" i="99"/>
  <c r="W20" i="99"/>
  <c r="V20" i="99"/>
  <c r="T20" i="99"/>
  <c r="X19" i="99"/>
  <c r="W19" i="99"/>
  <c r="V19" i="99"/>
  <c r="T19" i="99"/>
  <c r="O19" i="99"/>
  <c r="N19" i="99"/>
  <c r="L19" i="99"/>
  <c r="H19" i="99"/>
  <c r="K19" i="99" s="1"/>
  <c r="X18" i="99"/>
  <c r="W18" i="99"/>
  <c r="V18" i="99"/>
  <c r="T18" i="99"/>
  <c r="O18" i="99"/>
  <c r="N18" i="99"/>
  <c r="L18" i="99"/>
  <c r="H18" i="99"/>
  <c r="M18" i="99" s="1"/>
  <c r="X17" i="99"/>
  <c r="W17" i="99"/>
  <c r="V17" i="99"/>
  <c r="T17" i="99"/>
  <c r="O17" i="99"/>
  <c r="N17" i="99"/>
  <c r="L17" i="99"/>
  <c r="L96" i="99" s="1"/>
  <c r="H17" i="99"/>
  <c r="M17" i="99" s="1"/>
  <c r="X16" i="99"/>
  <c r="W16" i="99"/>
  <c r="V16" i="99"/>
  <c r="T16" i="99"/>
  <c r="K25" i="99" l="1"/>
  <c r="M23" i="99"/>
  <c r="P23" i="99" s="1"/>
  <c r="K18" i="99"/>
  <c r="M21" i="99"/>
  <c r="P21" i="99" s="1"/>
  <c r="M28" i="99"/>
  <c r="P28" i="99" s="1"/>
  <c r="K31" i="99"/>
  <c r="P31" i="99"/>
  <c r="P25" i="99"/>
  <c r="P26" i="99"/>
  <c r="P18" i="99"/>
  <c r="P17" i="99"/>
  <c r="P24" i="99"/>
  <c r="K24" i="99"/>
  <c r="K26" i="99"/>
  <c r="M27" i="99"/>
  <c r="P27" i="99" s="1"/>
  <c r="K17" i="99"/>
  <c r="M19" i="99"/>
  <c r="P19" i="99" s="1"/>
  <c r="D101" i="99" l="1"/>
  <c r="D104" i="99"/>
  <c r="C16" i="90" l="1"/>
  <c r="B16" i="90"/>
  <c r="D109" i="99"/>
  <c r="D106" i="99"/>
  <c r="N12" i="99"/>
  <c r="A8" i="99"/>
  <c r="A7" i="99"/>
  <c r="A6" i="99"/>
  <c r="C39" i="90"/>
  <c r="B34" i="90"/>
  <c r="C34" i="90"/>
  <c r="C31" i="90"/>
  <c r="I16" i="90" l="1"/>
  <c r="I25" i="90" s="1"/>
  <c r="M96" i="99"/>
  <c r="F16" i="90" s="1"/>
  <c r="F25" i="90" s="1"/>
  <c r="N96" i="99"/>
  <c r="G16" i="90" s="1"/>
  <c r="G25" i="90" s="1"/>
  <c r="O96" i="99"/>
  <c r="H16" i="90" s="1"/>
  <c r="H25" i="90" s="1"/>
  <c r="P96" i="99" l="1"/>
  <c r="E16" i="90" s="1"/>
  <c r="E25" i="90" s="1"/>
  <c r="E26" i="90" s="1"/>
  <c r="E28" i="90" l="1"/>
  <c r="E27" i="90"/>
  <c r="N11" i="99"/>
  <c r="A9" i="90"/>
  <c r="E29" i="90" l="1"/>
  <c r="A10" i="90"/>
  <c r="A8" i="90" l="1"/>
  <c r="H12" i="90" l="1"/>
  <c r="C17" i="91" l="1"/>
  <c r="C18" i="91" s="1"/>
  <c r="C20" i="91" s="1"/>
  <c r="C22" i="91" s="1"/>
  <c r="H11" i="90" l="1"/>
</calcChain>
</file>

<file path=xl/comments1.xml><?xml version="1.0" encoding="utf-8"?>
<comments xmlns="http://schemas.openxmlformats.org/spreadsheetml/2006/main">
  <authors>
    <author>Inga Dimanta</author>
  </authors>
  <commentList>
    <comment ref="A9" authorId="0">
      <text>
        <r>
          <rPr>
            <b/>
            <sz val="9"/>
            <color indexed="81"/>
            <rFont val="Tahoma"/>
            <family val="2"/>
            <charset val="186"/>
          </rPr>
          <t>Aizpildīt pelēki iekrāsotos laukus ar attiecīgo informāciju un piedāvājumu</t>
        </r>
      </text>
    </comment>
  </commentList>
</comments>
</file>

<file path=xl/comments10.xml><?xml version="1.0" encoding="utf-8"?>
<comments xmlns="http://schemas.openxmlformats.org/spreadsheetml/2006/main">
  <authors>
    <author>Inga Dimanta</author>
  </authors>
  <commentList>
    <comment ref="C14" authorId="0">
      <text>
        <r>
          <rPr>
            <b/>
            <sz val="9"/>
            <color indexed="81"/>
            <rFont val="Tahoma"/>
            <family val="2"/>
            <charset val="186"/>
          </rPr>
          <t>Ja lokālajā tāmē ir norādīta konkrēta ražotāja produkcija, pretendents, saskaņā ar Iepirkuma nolikumā noteikto kārtību, drīkst piedāvāt tās ekvivalentu.</t>
        </r>
      </text>
    </comment>
    <comment ref="H15" authorId="0">
      <text>
        <r>
          <rPr>
            <b/>
            <sz val="9"/>
            <color indexed="81"/>
            <rFont val="Tahoma"/>
            <family val="2"/>
            <charset val="186"/>
          </rPr>
          <t xml:space="preserve">Atbilstoši 03.05.2017. MK noteikumu Nr.239 19.punktam – darba algā jāiekļauj </t>
        </r>
        <r>
          <rPr>
            <i/>
            <sz val="9"/>
            <color indexed="81"/>
            <rFont val="Tahoma"/>
            <family val="2"/>
            <charset val="186"/>
          </rPr>
          <t xml:space="preserve">bruto darbaspēka izmaksas – darba algu, ietverot valsts noteiktos darba algas nodokļus un nodevas </t>
        </r>
        <r>
          <rPr>
            <sz val="9"/>
            <color indexed="81"/>
            <rFont val="Tahoma"/>
            <family val="2"/>
            <charset val="186"/>
          </rPr>
          <t>(tai skaitā darba devēja sociālais nodoklis)</t>
        </r>
      </text>
    </comment>
    <comment ref="I15" authorId="0">
      <text>
        <r>
          <rPr>
            <b/>
            <sz val="9"/>
            <color indexed="81"/>
            <rFont val="Tahoma"/>
            <family val="2"/>
            <charset val="186"/>
          </rPr>
          <t>Atbilstoši 03.05.2017. MK noteikumu Nr.239 18.1.punktam – būvizstrādājumu tiešajās izmaksās jāiekļauj:</t>
        </r>
        <r>
          <rPr>
            <i/>
            <sz val="9"/>
            <color indexed="81"/>
            <rFont val="Tahoma"/>
            <family val="2"/>
            <charset val="186"/>
          </rPr>
          <t xml:space="preserve"> ar būvdarbu izpildi saistīto būvizstrādājumu iegādes izmaksas, ieskaitot transporta izmaksas to nogādei līdz būvobjektam, sagādes izmaksas, būvizstrādājumu tirgus cenas, importa operāciju nodokļus, iepakojuma izmaksas (tai skaitā tā utilizēšanas izmaksas vai atpakaļnodošanas ieņēmumus), kā arī būvražošanas procesa zudumus un normēto izlietojumu</t>
        </r>
      </text>
    </comment>
    <comment ref="J15" authorId="0">
      <text>
        <r>
          <rPr>
            <b/>
            <sz val="9"/>
            <color indexed="81"/>
            <rFont val="Tahoma"/>
            <family val="2"/>
            <charset val="186"/>
          </rPr>
          <t xml:space="preserve">Atbilstoši 03.05.2017. MK noteikumu Nr.239 18.4.punktam –  tiešajās izmaksās jāiekļauj:  </t>
        </r>
        <r>
          <rPr>
            <i/>
            <sz val="9"/>
            <color indexed="81"/>
            <rFont val="Tahoma"/>
            <family val="2"/>
            <charset val="186"/>
          </rPr>
          <t>būvmašīnu, ierīču, mehānismu un palīgiekārtu nomas vai ekspluatācijas izdevumus, kā arī to nolietojumu (amortizācijas izmaksas).</t>
        </r>
      </text>
    </comment>
  </commentList>
</comments>
</file>

<file path=xl/comments11.xml><?xml version="1.0" encoding="utf-8"?>
<comments xmlns="http://schemas.openxmlformats.org/spreadsheetml/2006/main">
  <authors>
    <author>Inga Dimanta</author>
  </authors>
  <commentList>
    <comment ref="C14" authorId="0">
      <text>
        <r>
          <rPr>
            <b/>
            <sz val="9"/>
            <color indexed="81"/>
            <rFont val="Tahoma"/>
            <family val="2"/>
            <charset val="186"/>
          </rPr>
          <t>Ja lokālajā tāmē ir norādīta konkrēta ražotāja produkcija, pretendents, saskaņā ar Iepirkuma nolikumā noteikto kārtību, drīkst piedāvāt tās ekvivalentu.</t>
        </r>
      </text>
    </comment>
    <comment ref="H15" authorId="0">
      <text>
        <r>
          <rPr>
            <b/>
            <sz val="9"/>
            <color indexed="81"/>
            <rFont val="Tahoma"/>
            <family val="2"/>
            <charset val="186"/>
          </rPr>
          <t xml:space="preserve">Atbilstoši 03.05.2017. MK noteikumu Nr.239 19.punktam – darba algā jāiekļauj </t>
        </r>
        <r>
          <rPr>
            <i/>
            <sz val="9"/>
            <color indexed="81"/>
            <rFont val="Tahoma"/>
            <family val="2"/>
            <charset val="186"/>
          </rPr>
          <t xml:space="preserve">bruto darbaspēka izmaksas – darba algu, ietverot valsts noteiktos darba algas nodokļus un nodevas </t>
        </r>
        <r>
          <rPr>
            <sz val="9"/>
            <color indexed="81"/>
            <rFont val="Tahoma"/>
            <family val="2"/>
            <charset val="186"/>
          </rPr>
          <t>(tai skaitā darba devēja sociālais nodoklis)</t>
        </r>
      </text>
    </comment>
    <comment ref="I15" authorId="0">
      <text>
        <r>
          <rPr>
            <b/>
            <sz val="9"/>
            <color indexed="81"/>
            <rFont val="Tahoma"/>
            <family val="2"/>
            <charset val="186"/>
          </rPr>
          <t>Atbilstoši 03.05.2017. MK noteikumu Nr.239 18.1.punktam – būvizstrādājumu tiešajās izmaksās jāiekļauj:</t>
        </r>
        <r>
          <rPr>
            <i/>
            <sz val="9"/>
            <color indexed="81"/>
            <rFont val="Tahoma"/>
            <family val="2"/>
            <charset val="186"/>
          </rPr>
          <t xml:space="preserve"> ar būvdarbu izpildi saistīto būvizstrādājumu iegādes izmaksas, ieskaitot transporta izmaksas to nogādei līdz būvobjektam, sagādes izmaksas, būvizstrādājumu tirgus cenas, importa operāciju nodokļus, iepakojuma izmaksas (tai skaitā tā utilizēšanas izmaksas vai atpakaļnodošanas ieņēmumus), kā arī būvražošanas procesa zudumus un normēto izlietojumu</t>
        </r>
      </text>
    </comment>
    <comment ref="J15" authorId="0">
      <text>
        <r>
          <rPr>
            <b/>
            <sz val="9"/>
            <color indexed="81"/>
            <rFont val="Tahoma"/>
            <family val="2"/>
            <charset val="186"/>
          </rPr>
          <t xml:space="preserve">Atbilstoši 03.05.2017. MK noteikumu Nr.239 18.4.punktam –  tiešajās izmaksās jāiekļauj:  </t>
        </r>
        <r>
          <rPr>
            <i/>
            <sz val="9"/>
            <color indexed="81"/>
            <rFont val="Tahoma"/>
            <family val="2"/>
            <charset val="186"/>
          </rPr>
          <t>būvmašīnu, ierīču, mehānismu un palīgiekārtu nomas vai ekspluatācijas izdevumus, kā arī to nolietojumu (amortizācijas izmaksas).</t>
        </r>
      </text>
    </comment>
    <comment ref="E21" authorId="0">
      <text>
        <r>
          <rPr>
            <b/>
            <sz val="9"/>
            <color indexed="81"/>
            <rFont val="Tahoma"/>
            <family val="2"/>
            <charset val="186"/>
          </rPr>
          <t>09.01.2019 koriģēts apjoms</t>
        </r>
      </text>
    </comment>
  </commentList>
</comments>
</file>

<file path=xl/comments2.xml><?xml version="1.0" encoding="utf-8"?>
<comments xmlns="http://schemas.openxmlformats.org/spreadsheetml/2006/main">
  <authors>
    <author>HP</author>
  </authors>
  <commentList>
    <comment ref="D26" authorId="0">
      <text>
        <r>
          <rPr>
            <b/>
            <sz val="9"/>
            <color indexed="81"/>
            <rFont val="Tahoma"/>
            <family val="2"/>
            <charset val="186"/>
          </rPr>
          <t xml:space="preserve">Atbilstoši 03.05.2017. MK noteikumu Nr.239 3.9.punktam
</t>
        </r>
        <r>
          <rPr>
            <i/>
            <sz val="9"/>
            <color indexed="81"/>
            <rFont val="Tahoma"/>
            <family val="2"/>
            <charset val="186"/>
          </rPr>
          <t>virsizdevumos iekļauj papildu izmaksas, kuras saistītas ar būvlaukuma iekārtošanu, uzturēšanu, būvdarbu organizēšanu, vadīšanu, darba aizsardzību un apdrošināšanu, citas ar būvdarbu realizāciju saistītas izmaksas.</t>
        </r>
        <r>
          <rPr>
            <b/>
            <sz val="9"/>
            <color indexed="81"/>
            <rFont val="Tahoma"/>
            <family val="2"/>
            <charset val="186"/>
          </rPr>
          <t xml:space="preserve">
</t>
        </r>
      </text>
    </comment>
  </commentList>
</comments>
</file>

<file path=xl/comments3.xml><?xml version="1.0" encoding="utf-8"?>
<comments xmlns="http://schemas.openxmlformats.org/spreadsheetml/2006/main">
  <authors>
    <author>Inga Dimanta</author>
  </authors>
  <commentList>
    <comment ref="C14" authorId="0">
      <text>
        <r>
          <rPr>
            <b/>
            <sz val="9"/>
            <color indexed="81"/>
            <rFont val="Tahoma"/>
            <family val="2"/>
            <charset val="186"/>
          </rPr>
          <t>Ja lokālajā tāmē ir norādīta konkrēta ražotāja produkcija, pretendents, saskaņā ar Iepirkuma nolikumā noteikto kārtību, drīkst piedāvāt tās ekvivalentu.</t>
        </r>
      </text>
    </comment>
    <comment ref="H15" authorId="0">
      <text>
        <r>
          <rPr>
            <b/>
            <sz val="9"/>
            <color indexed="81"/>
            <rFont val="Tahoma"/>
            <family val="2"/>
            <charset val="186"/>
          </rPr>
          <t xml:space="preserve">Atbilstoši 03.05.2017. MK noteikumu Nr.239 19.punktam – darba algā jāiekļauj </t>
        </r>
        <r>
          <rPr>
            <i/>
            <sz val="9"/>
            <color indexed="81"/>
            <rFont val="Tahoma"/>
            <family val="2"/>
            <charset val="186"/>
          </rPr>
          <t xml:space="preserve">bruto darbaspēka izmaksas – darba algu, ietverot valsts noteiktos darba algas nodokļus un nodevas </t>
        </r>
        <r>
          <rPr>
            <sz val="9"/>
            <color indexed="81"/>
            <rFont val="Tahoma"/>
            <family val="2"/>
            <charset val="186"/>
          </rPr>
          <t>(tai skaitā darba devēja sociālais nodoklis)</t>
        </r>
      </text>
    </comment>
    <comment ref="I15" authorId="0">
      <text>
        <r>
          <rPr>
            <b/>
            <sz val="9"/>
            <color indexed="81"/>
            <rFont val="Tahoma"/>
            <family val="2"/>
            <charset val="186"/>
          </rPr>
          <t>Atbilstoši 03.05.2017. MK noteikumu Nr.239 18.1.punktam – būvizstrādājumu tiešajās izmaksās jāiekļauj:</t>
        </r>
        <r>
          <rPr>
            <i/>
            <sz val="9"/>
            <color indexed="81"/>
            <rFont val="Tahoma"/>
            <family val="2"/>
            <charset val="186"/>
          </rPr>
          <t xml:space="preserve"> ar būvdarbu izpildi saistīto būvizstrādājumu iegādes izmaksas, ieskaitot transporta izmaksas to nogādei līdz būvobjektam, sagādes izmaksas, būvizstrādājumu tirgus cenas, importa operāciju nodokļus, iepakojuma izmaksas (tai skaitā tā utilizēšanas izmaksas vai atpakaļnodošanas ieņēmumus), kā arī būvražošanas procesa zudumus un normēto izlietojumu</t>
        </r>
      </text>
    </comment>
    <comment ref="J15" authorId="0">
      <text>
        <r>
          <rPr>
            <b/>
            <sz val="9"/>
            <color indexed="81"/>
            <rFont val="Tahoma"/>
            <family val="2"/>
            <charset val="186"/>
          </rPr>
          <t xml:space="preserve">Atbilstoši 03.05.2017. MK noteikumu Nr.239 18.4.punktam –  tiešajās izmaksās jāiekļauj:  </t>
        </r>
        <r>
          <rPr>
            <i/>
            <sz val="9"/>
            <color indexed="81"/>
            <rFont val="Tahoma"/>
            <family val="2"/>
            <charset val="186"/>
          </rPr>
          <t>būvmašīnu, ierīču, mehānismu un palīgiekārtu nomas vai ekspluatācijas izdevumus, kā arī to nolietojumu (amortizācijas izmaksas).</t>
        </r>
      </text>
    </comment>
  </commentList>
</comments>
</file>

<file path=xl/comments4.xml><?xml version="1.0" encoding="utf-8"?>
<comments xmlns="http://schemas.openxmlformats.org/spreadsheetml/2006/main">
  <authors>
    <author>Inga Dimanta</author>
  </authors>
  <commentList>
    <comment ref="C14" authorId="0">
      <text>
        <r>
          <rPr>
            <b/>
            <sz val="9"/>
            <color indexed="81"/>
            <rFont val="Tahoma"/>
            <family val="2"/>
            <charset val="186"/>
          </rPr>
          <t>Ja lokālajā tāmē ir norādīta konkrēta ražotāja produkcija, pretendents, saskaņā ar Iepirkuma nolikumā noteikto kārtību, drīkst piedāvāt tās ekvivalentu.</t>
        </r>
      </text>
    </comment>
    <comment ref="H15" authorId="0">
      <text>
        <r>
          <rPr>
            <b/>
            <sz val="9"/>
            <color indexed="81"/>
            <rFont val="Tahoma"/>
            <family val="2"/>
            <charset val="186"/>
          </rPr>
          <t xml:space="preserve">Atbilstoši 03.05.2017. MK noteikumu Nr.239 19.punktam – darba algā jāiekļauj </t>
        </r>
        <r>
          <rPr>
            <i/>
            <sz val="9"/>
            <color indexed="81"/>
            <rFont val="Tahoma"/>
            <family val="2"/>
            <charset val="186"/>
          </rPr>
          <t xml:space="preserve">bruto darbaspēka izmaksas – darba algu, ietverot valsts noteiktos darba algas nodokļus un nodevas </t>
        </r>
        <r>
          <rPr>
            <sz val="9"/>
            <color indexed="81"/>
            <rFont val="Tahoma"/>
            <family val="2"/>
            <charset val="186"/>
          </rPr>
          <t>(tai skaitā darba devēja sociālais nodoklis)</t>
        </r>
      </text>
    </comment>
    <comment ref="I15" authorId="0">
      <text>
        <r>
          <rPr>
            <b/>
            <sz val="9"/>
            <color indexed="81"/>
            <rFont val="Tahoma"/>
            <family val="2"/>
            <charset val="186"/>
          </rPr>
          <t>Atbilstoši 03.05.2017. MK noteikumu Nr.239 18.1.punktam – būvizstrādājumu tiešajās izmaksās jāiekļauj:</t>
        </r>
        <r>
          <rPr>
            <i/>
            <sz val="9"/>
            <color indexed="81"/>
            <rFont val="Tahoma"/>
            <family val="2"/>
            <charset val="186"/>
          </rPr>
          <t xml:space="preserve"> ar būvdarbu izpildi saistīto būvizstrādājumu iegādes izmaksas, ieskaitot transporta izmaksas to nogādei līdz būvobjektam, sagādes izmaksas, būvizstrādājumu tirgus cenas, importa operāciju nodokļus, iepakojuma izmaksas (tai skaitā tā utilizēšanas izmaksas vai atpakaļnodošanas ieņēmumus), kā arī būvražošanas procesa zudumus un normēto izlietojumu</t>
        </r>
      </text>
    </comment>
    <comment ref="J15" authorId="0">
      <text>
        <r>
          <rPr>
            <b/>
            <sz val="9"/>
            <color indexed="81"/>
            <rFont val="Tahoma"/>
            <family val="2"/>
            <charset val="186"/>
          </rPr>
          <t xml:space="preserve">Atbilstoši 03.05.2017. MK noteikumu Nr.239 18.4.punktam –  tiešajās izmaksās jāiekļauj:  </t>
        </r>
        <r>
          <rPr>
            <i/>
            <sz val="9"/>
            <color indexed="81"/>
            <rFont val="Tahoma"/>
            <family val="2"/>
            <charset val="186"/>
          </rPr>
          <t>būvmašīnu, ierīču, mehānismu un palīgiekārtu nomas vai ekspluatācijas izdevumus, kā arī to nolietojumu (amortizācijas izmaksas).</t>
        </r>
      </text>
    </comment>
  </commentList>
</comments>
</file>

<file path=xl/comments5.xml><?xml version="1.0" encoding="utf-8"?>
<comments xmlns="http://schemas.openxmlformats.org/spreadsheetml/2006/main">
  <authors>
    <author>Inga Dimanta</author>
  </authors>
  <commentList>
    <comment ref="C14" authorId="0">
      <text>
        <r>
          <rPr>
            <b/>
            <sz val="9"/>
            <color indexed="81"/>
            <rFont val="Tahoma"/>
            <family val="2"/>
            <charset val="186"/>
          </rPr>
          <t>Ja lokālajā tāmē ir norādīta konkrēta ražotāja produkcija, pretendents, saskaņā ar Iepirkuma nolikumā noteikto kārtību, drīkst piedāvāt tās ekvivalentu.</t>
        </r>
      </text>
    </comment>
    <comment ref="H15" authorId="0">
      <text>
        <r>
          <rPr>
            <b/>
            <sz val="9"/>
            <color indexed="81"/>
            <rFont val="Tahoma"/>
            <family val="2"/>
            <charset val="186"/>
          </rPr>
          <t xml:space="preserve">Atbilstoši 03.05.2017. MK noteikumu Nr.239 19.punktam – darba algā jāiekļauj </t>
        </r>
        <r>
          <rPr>
            <i/>
            <sz val="9"/>
            <color indexed="81"/>
            <rFont val="Tahoma"/>
            <family val="2"/>
            <charset val="186"/>
          </rPr>
          <t xml:space="preserve">bruto darbaspēka izmaksas – darba algu, ietverot valsts noteiktos darba algas nodokļus un nodevas </t>
        </r>
        <r>
          <rPr>
            <sz val="9"/>
            <color indexed="81"/>
            <rFont val="Tahoma"/>
            <family val="2"/>
            <charset val="186"/>
          </rPr>
          <t>(tai skaitā darba devēja sociālais nodoklis)</t>
        </r>
      </text>
    </comment>
    <comment ref="I15" authorId="0">
      <text>
        <r>
          <rPr>
            <b/>
            <sz val="9"/>
            <color indexed="81"/>
            <rFont val="Tahoma"/>
            <family val="2"/>
            <charset val="186"/>
          </rPr>
          <t>Atbilstoši 03.05.2017. MK noteikumu Nr.239 18.1.punktam – būvizstrādājumu tiešajās izmaksās jāiekļauj:</t>
        </r>
        <r>
          <rPr>
            <i/>
            <sz val="9"/>
            <color indexed="81"/>
            <rFont val="Tahoma"/>
            <family val="2"/>
            <charset val="186"/>
          </rPr>
          <t xml:space="preserve"> ar būvdarbu izpildi saistīto būvizstrādājumu iegādes izmaksas, ieskaitot transporta izmaksas to nogādei līdz būvobjektam, sagādes izmaksas, būvizstrādājumu tirgus cenas, importa operāciju nodokļus, iepakojuma izmaksas (tai skaitā tā utilizēšanas izmaksas vai atpakaļnodošanas ieņēmumus), kā arī būvražošanas procesa zudumus un normēto izlietojumu</t>
        </r>
      </text>
    </comment>
    <comment ref="J15" authorId="0">
      <text>
        <r>
          <rPr>
            <b/>
            <sz val="9"/>
            <color indexed="81"/>
            <rFont val="Tahoma"/>
            <family val="2"/>
            <charset val="186"/>
          </rPr>
          <t xml:space="preserve">Atbilstoši 03.05.2017. MK noteikumu Nr.239 18.4.punktam –  tiešajās izmaksās jāiekļauj:  </t>
        </r>
        <r>
          <rPr>
            <i/>
            <sz val="9"/>
            <color indexed="81"/>
            <rFont val="Tahoma"/>
            <family val="2"/>
            <charset val="186"/>
          </rPr>
          <t>būvmašīnu, ierīču, mehānismu un palīgiekārtu nomas vai ekspluatācijas izdevumus, kā arī to nolietojumu (amortizācijas izmaksas).</t>
        </r>
      </text>
    </comment>
  </commentList>
</comments>
</file>

<file path=xl/comments6.xml><?xml version="1.0" encoding="utf-8"?>
<comments xmlns="http://schemas.openxmlformats.org/spreadsheetml/2006/main">
  <authors>
    <author>Inga Dimanta</author>
  </authors>
  <commentList>
    <comment ref="C14" authorId="0">
      <text>
        <r>
          <rPr>
            <b/>
            <sz val="9"/>
            <color indexed="81"/>
            <rFont val="Tahoma"/>
            <family val="2"/>
            <charset val="186"/>
          </rPr>
          <t>Ja lokālajā tāmē ir norādīta konkrēta ražotāja produkcija, pretendents, saskaņā ar Iepirkuma nolikumā noteikto kārtību, drīkst piedāvāt tās ekvivalentu.</t>
        </r>
      </text>
    </comment>
    <comment ref="H15" authorId="0">
      <text>
        <r>
          <rPr>
            <b/>
            <sz val="9"/>
            <color indexed="81"/>
            <rFont val="Tahoma"/>
            <family val="2"/>
            <charset val="186"/>
          </rPr>
          <t xml:space="preserve">Atbilstoši 03.05.2017. MK noteikumu Nr.239 19.punktam – darba algā jāiekļauj </t>
        </r>
        <r>
          <rPr>
            <i/>
            <sz val="9"/>
            <color indexed="81"/>
            <rFont val="Tahoma"/>
            <family val="2"/>
            <charset val="186"/>
          </rPr>
          <t xml:space="preserve">bruto darbaspēka izmaksas – darba algu, ietverot valsts noteiktos darba algas nodokļus un nodevas </t>
        </r>
        <r>
          <rPr>
            <sz val="9"/>
            <color indexed="81"/>
            <rFont val="Tahoma"/>
            <family val="2"/>
            <charset val="186"/>
          </rPr>
          <t>(tai skaitā darba devēja sociālais nodoklis)</t>
        </r>
      </text>
    </comment>
    <comment ref="I15" authorId="0">
      <text>
        <r>
          <rPr>
            <b/>
            <sz val="9"/>
            <color indexed="81"/>
            <rFont val="Tahoma"/>
            <family val="2"/>
            <charset val="186"/>
          </rPr>
          <t>Atbilstoši 03.05.2017. MK noteikumu Nr.239 18.1.punktam – būvizstrādājumu tiešajās izmaksās jāiekļauj:</t>
        </r>
        <r>
          <rPr>
            <i/>
            <sz val="9"/>
            <color indexed="81"/>
            <rFont val="Tahoma"/>
            <family val="2"/>
            <charset val="186"/>
          </rPr>
          <t xml:space="preserve"> ar būvdarbu izpildi saistīto būvizstrādājumu iegādes izmaksas, ieskaitot transporta izmaksas to nogādei līdz būvobjektam, sagādes izmaksas, būvizstrādājumu tirgus cenas, importa operāciju nodokļus, iepakojuma izmaksas (tai skaitā tā utilizēšanas izmaksas vai atpakaļnodošanas ieņēmumus), kā arī būvražošanas procesa zudumus un normēto izlietojumu</t>
        </r>
      </text>
    </comment>
    <comment ref="J15" authorId="0">
      <text>
        <r>
          <rPr>
            <b/>
            <sz val="9"/>
            <color indexed="81"/>
            <rFont val="Tahoma"/>
            <family val="2"/>
            <charset val="186"/>
          </rPr>
          <t xml:space="preserve">Atbilstoši 03.05.2017. MK noteikumu Nr.239 18.4.punktam –  tiešajās izmaksās jāiekļauj:  </t>
        </r>
        <r>
          <rPr>
            <i/>
            <sz val="9"/>
            <color indexed="81"/>
            <rFont val="Tahoma"/>
            <family val="2"/>
            <charset val="186"/>
          </rPr>
          <t>būvmašīnu, ierīču, mehānismu un palīgiekārtu nomas vai ekspluatācijas izdevumus, kā arī to nolietojumu (amortizācijas izmaksas).</t>
        </r>
      </text>
    </comment>
  </commentList>
</comments>
</file>

<file path=xl/comments7.xml><?xml version="1.0" encoding="utf-8"?>
<comments xmlns="http://schemas.openxmlformats.org/spreadsheetml/2006/main">
  <authors>
    <author>Inga Dimanta</author>
  </authors>
  <commentList>
    <comment ref="C14" authorId="0">
      <text>
        <r>
          <rPr>
            <b/>
            <sz val="9"/>
            <color indexed="81"/>
            <rFont val="Tahoma"/>
            <family val="2"/>
            <charset val="186"/>
          </rPr>
          <t>Ja lokālajā tāmē ir norādīta konkrēta ražotāja produkcija, pretendents, saskaņā ar Iepirkuma nolikumā noteikto kārtību, drīkst piedāvāt tās ekvivalentu.</t>
        </r>
      </text>
    </comment>
    <comment ref="H15" authorId="0">
      <text>
        <r>
          <rPr>
            <b/>
            <sz val="9"/>
            <color indexed="81"/>
            <rFont val="Tahoma"/>
            <family val="2"/>
            <charset val="186"/>
          </rPr>
          <t xml:space="preserve">Atbilstoši 03.05.2017. MK noteikumu Nr.239 19.punktam – darba algā jāiekļauj </t>
        </r>
        <r>
          <rPr>
            <i/>
            <sz val="9"/>
            <color indexed="81"/>
            <rFont val="Tahoma"/>
            <family val="2"/>
            <charset val="186"/>
          </rPr>
          <t xml:space="preserve">bruto darbaspēka izmaksas – darba algu, ietverot valsts noteiktos darba algas nodokļus un nodevas </t>
        </r>
        <r>
          <rPr>
            <sz val="9"/>
            <color indexed="81"/>
            <rFont val="Tahoma"/>
            <family val="2"/>
            <charset val="186"/>
          </rPr>
          <t>(tai skaitā darba devēja sociālais nodoklis)</t>
        </r>
      </text>
    </comment>
    <comment ref="I15" authorId="0">
      <text>
        <r>
          <rPr>
            <b/>
            <sz val="9"/>
            <color indexed="81"/>
            <rFont val="Tahoma"/>
            <family val="2"/>
            <charset val="186"/>
          </rPr>
          <t>Atbilstoši 03.05.2017. MK noteikumu Nr.239 18.1.punktam – būvizstrādājumu tiešajās izmaksās jāiekļauj:</t>
        </r>
        <r>
          <rPr>
            <i/>
            <sz val="9"/>
            <color indexed="81"/>
            <rFont val="Tahoma"/>
            <family val="2"/>
            <charset val="186"/>
          </rPr>
          <t xml:space="preserve"> ar būvdarbu izpildi saistīto būvizstrādājumu iegādes izmaksas, ieskaitot transporta izmaksas to nogādei līdz būvobjektam, sagādes izmaksas, būvizstrādājumu tirgus cenas, importa operāciju nodokļus, iepakojuma izmaksas (tai skaitā tā utilizēšanas izmaksas vai atpakaļnodošanas ieņēmumus), kā arī būvražošanas procesa zudumus un normēto izlietojumu</t>
        </r>
      </text>
    </comment>
    <comment ref="J15" authorId="0">
      <text>
        <r>
          <rPr>
            <b/>
            <sz val="9"/>
            <color indexed="81"/>
            <rFont val="Tahoma"/>
            <family val="2"/>
            <charset val="186"/>
          </rPr>
          <t xml:space="preserve">Atbilstoši 03.05.2017. MK noteikumu Nr.239 18.4.punktam –  tiešajās izmaksās jāiekļauj:  </t>
        </r>
        <r>
          <rPr>
            <i/>
            <sz val="9"/>
            <color indexed="81"/>
            <rFont val="Tahoma"/>
            <family val="2"/>
            <charset val="186"/>
          </rPr>
          <t>būvmašīnu, ierīču, mehānismu un palīgiekārtu nomas vai ekspluatācijas izdevumus, kā arī to nolietojumu (amortizācijas izmaksas).</t>
        </r>
      </text>
    </comment>
  </commentList>
</comments>
</file>

<file path=xl/comments8.xml><?xml version="1.0" encoding="utf-8"?>
<comments xmlns="http://schemas.openxmlformats.org/spreadsheetml/2006/main">
  <authors>
    <author>Inga Dimanta</author>
  </authors>
  <commentList>
    <comment ref="C14" authorId="0">
      <text>
        <r>
          <rPr>
            <b/>
            <sz val="9"/>
            <color indexed="81"/>
            <rFont val="Tahoma"/>
            <family val="2"/>
            <charset val="186"/>
          </rPr>
          <t>Ja lokālajā tāmē ir norādīta konkrēta ražotāja produkcija, pretendents, saskaņā ar Iepirkuma nolikumā noteikto kārtību, drīkst piedāvāt tās ekvivalentu.</t>
        </r>
      </text>
    </comment>
    <comment ref="H15" authorId="0">
      <text>
        <r>
          <rPr>
            <b/>
            <sz val="9"/>
            <color indexed="81"/>
            <rFont val="Tahoma"/>
            <family val="2"/>
            <charset val="186"/>
          </rPr>
          <t xml:space="preserve">Atbilstoši 03.05.2017. MK noteikumu Nr.239 19.punktam – darba algā jāiekļauj </t>
        </r>
        <r>
          <rPr>
            <i/>
            <sz val="9"/>
            <color indexed="81"/>
            <rFont val="Tahoma"/>
            <family val="2"/>
            <charset val="186"/>
          </rPr>
          <t xml:space="preserve">bruto darbaspēka izmaksas – darba algu, ietverot valsts noteiktos darba algas nodokļus un nodevas </t>
        </r>
        <r>
          <rPr>
            <sz val="9"/>
            <color indexed="81"/>
            <rFont val="Tahoma"/>
            <family val="2"/>
            <charset val="186"/>
          </rPr>
          <t>(tai skaitā darba devēja sociālais nodoklis)</t>
        </r>
      </text>
    </comment>
    <comment ref="I15" authorId="0">
      <text>
        <r>
          <rPr>
            <b/>
            <sz val="9"/>
            <color indexed="81"/>
            <rFont val="Tahoma"/>
            <family val="2"/>
            <charset val="186"/>
          </rPr>
          <t>Atbilstoši 03.05.2017. MK noteikumu Nr.239 18.1.punktam – būvizstrādājumu tiešajās izmaksās jāiekļauj:</t>
        </r>
        <r>
          <rPr>
            <i/>
            <sz val="9"/>
            <color indexed="81"/>
            <rFont val="Tahoma"/>
            <family val="2"/>
            <charset val="186"/>
          </rPr>
          <t xml:space="preserve"> ar būvdarbu izpildi saistīto būvizstrādājumu iegādes izmaksas, ieskaitot transporta izmaksas to nogādei līdz būvobjektam, sagādes izmaksas, būvizstrādājumu tirgus cenas, importa operāciju nodokļus, iepakojuma izmaksas (tai skaitā tā utilizēšanas izmaksas vai atpakaļnodošanas ieņēmumus), kā arī būvražošanas procesa zudumus un normēto izlietojumu</t>
        </r>
      </text>
    </comment>
    <comment ref="J15" authorId="0">
      <text>
        <r>
          <rPr>
            <b/>
            <sz val="9"/>
            <color indexed="81"/>
            <rFont val="Tahoma"/>
            <family val="2"/>
            <charset val="186"/>
          </rPr>
          <t xml:space="preserve">Atbilstoši 03.05.2017. MK noteikumu Nr.239 18.4.punktam –  tiešajās izmaksās jāiekļauj:  </t>
        </r>
        <r>
          <rPr>
            <i/>
            <sz val="9"/>
            <color indexed="81"/>
            <rFont val="Tahoma"/>
            <family val="2"/>
            <charset val="186"/>
          </rPr>
          <t>būvmašīnu, ierīču, mehānismu un palīgiekārtu nomas vai ekspluatācijas izdevumus, kā arī to nolietojumu (amortizācijas izmaksas).</t>
        </r>
      </text>
    </comment>
  </commentList>
</comments>
</file>

<file path=xl/comments9.xml><?xml version="1.0" encoding="utf-8"?>
<comments xmlns="http://schemas.openxmlformats.org/spreadsheetml/2006/main">
  <authors>
    <author>Inga Dimanta</author>
  </authors>
  <commentList>
    <comment ref="C14" authorId="0">
      <text>
        <r>
          <rPr>
            <b/>
            <sz val="9"/>
            <color indexed="81"/>
            <rFont val="Tahoma"/>
            <family val="2"/>
            <charset val="186"/>
          </rPr>
          <t>Ja lokālajā tāmē ir norādīta konkrēta ražotāja produkcija, pretendents, saskaņā ar Iepirkuma nolikumā noteikto kārtību, drīkst piedāvāt tās ekvivalentu.</t>
        </r>
      </text>
    </comment>
    <comment ref="H15" authorId="0">
      <text>
        <r>
          <rPr>
            <b/>
            <sz val="9"/>
            <color indexed="81"/>
            <rFont val="Tahoma"/>
            <family val="2"/>
            <charset val="186"/>
          </rPr>
          <t xml:space="preserve">Atbilstoši 03.05.2017. MK noteikumu Nr.239 19.punktam – darba algā jāiekļauj </t>
        </r>
        <r>
          <rPr>
            <i/>
            <sz val="9"/>
            <color indexed="81"/>
            <rFont val="Tahoma"/>
            <family val="2"/>
            <charset val="186"/>
          </rPr>
          <t xml:space="preserve">bruto darbaspēka izmaksas – darba algu, ietverot valsts noteiktos darba algas nodokļus un nodevas </t>
        </r>
        <r>
          <rPr>
            <sz val="9"/>
            <color indexed="81"/>
            <rFont val="Tahoma"/>
            <family val="2"/>
            <charset val="186"/>
          </rPr>
          <t>(tai skaitā darba devēja sociālais nodoklis)</t>
        </r>
      </text>
    </comment>
    <comment ref="I15" authorId="0">
      <text>
        <r>
          <rPr>
            <b/>
            <sz val="9"/>
            <color indexed="81"/>
            <rFont val="Tahoma"/>
            <family val="2"/>
            <charset val="186"/>
          </rPr>
          <t>Atbilstoši 03.05.2017. MK noteikumu Nr.239 18.1.punktam – būvizstrādājumu tiešajās izmaksās jāiekļauj:</t>
        </r>
        <r>
          <rPr>
            <i/>
            <sz val="9"/>
            <color indexed="81"/>
            <rFont val="Tahoma"/>
            <family val="2"/>
            <charset val="186"/>
          </rPr>
          <t xml:space="preserve"> ar būvdarbu izpildi saistīto būvizstrādājumu iegādes izmaksas, ieskaitot transporta izmaksas to nogādei līdz būvobjektam, sagādes izmaksas, būvizstrādājumu tirgus cenas, importa operāciju nodokļus, iepakojuma izmaksas (tai skaitā tā utilizēšanas izmaksas vai atpakaļnodošanas ieņēmumus), kā arī būvražošanas procesa zudumus un normēto izlietojumu</t>
        </r>
      </text>
    </comment>
    <comment ref="J15" authorId="0">
      <text>
        <r>
          <rPr>
            <b/>
            <sz val="9"/>
            <color indexed="81"/>
            <rFont val="Tahoma"/>
            <family val="2"/>
            <charset val="186"/>
          </rPr>
          <t xml:space="preserve">Atbilstoši 03.05.2017. MK noteikumu Nr.239 18.4.punktam –  tiešajās izmaksās jāiekļauj:  </t>
        </r>
        <r>
          <rPr>
            <i/>
            <sz val="9"/>
            <color indexed="81"/>
            <rFont val="Tahoma"/>
            <family val="2"/>
            <charset val="186"/>
          </rPr>
          <t>būvmašīnu, ierīču, mehānismu un palīgiekārtu nomas vai ekspluatācijas izdevumus, kā arī to nolietojumu (amortizācijas izmaksas).</t>
        </r>
      </text>
    </comment>
  </commentList>
</comments>
</file>

<file path=xl/sharedStrings.xml><?xml version="1.0" encoding="utf-8"?>
<sst xmlns="http://schemas.openxmlformats.org/spreadsheetml/2006/main" count="1047" uniqueCount="404">
  <si>
    <t>APSTIPRINU</t>
  </si>
  <si>
    <t>(pasūtītāja paraksts un tā atšifrējums)</t>
  </si>
  <si>
    <t>Z.v.</t>
  </si>
  <si>
    <t>Objekta nosaukums</t>
  </si>
  <si>
    <t>Kopā</t>
  </si>
  <si>
    <t>PVN 21%</t>
  </si>
  <si>
    <t>Sastādīja:</t>
  </si>
  <si>
    <t>(paraksts un tā atšifrējums, amats, uzņēmuma nosaukums, datums)</t>
  </si>
  <si>
    <t>Sertifikāta Nr.:</t>
  </si>
  <si>
    <t>Tāme sastādīta</t>
  </si>
  <si>
    <t>Nr.p.k.</t>
  </si>
  <si>
    <t>KOPĀ</t>
  </si>
  <si>
    <t>Pārbaudīja:</t>
  </si>
  <si>
    <t>Kods</t>
  </si>
  <si>
    <t>Darba nosaukums</t>
  </si>
  <si>
    <t>Mērvienība</t>
  </si>
  <si>
    <t>Daudzums</t>
  </si>
  <si>
    <t>Vienības izmaksas</t>
  </si>
  <si>
    <t>Kopā uz visu apjomu</t>
  </si>
  <si>
    <t>Kopējā darbietilpība, c/h</t>
  </si>
  <si>
    <t>Kods, tāmes Nr.</t>
  </si>
  <si>
    <t>Tai skaitā</t>
  </si>
  <si>
    <t>Darbietilpība c/h</t>
  </si>
  <si>
    <t>Virsizdevumi (%)</t>
  </si>
  <si>
    <t>t.sk.darba aizsardzība</t>
  </si>
  <si>
    <t>Peļņa (%)</t>
  </si>
  <si>
    <t>Pavisam KOPĀ:</t>
  </si>
  <si>
    <t>1.</t>
  </si>
  <si>
    <t>Kopā ar PVN</t>
  </si>
  <si>
    <t xml:space="preserve"> BŪVNIECĪBAS KOPTĀME</t>
  </si>
  <si>
    <t>LOKĀLĀ TĀME Nr.</t>
  </si>
  <si>
    <r>
      <rPr>
        <i/>
        <sz val="11"/>
        <color rgb="FFC00000"/>
        <rFont val="Times New Roman"/>
        <family val="1"/>
        <charset val="186"/>
      </rPr>
      <t xml:space="preserve">Nekodēti darbu apjomi, </t>
    </r>
    <r>
      <rPr>
        <b/>
        <i/>
        <sz val="11"/>
        <color rgb="FFC00000"/>
        <rFont val="Times New Roman"/>
        <family val="1"/>
        <charset val="186"/>
      </rPr>
      <t xml:space="preserve">izmantojami piedāvājuma </t>
    </r>
    <r>
      <rPr>
        <b/>
        <i/>
        <u/>
        <sz val="11"/>
        <color rgb="FFC00000"/>
        <rFont val="Times New Roman"/>
        <family val="1"/>
        <charset val="186"/>
      </rPr>
      <t>sagatavošanas procesam.</t>
    </r>
  </si>
  <si>
    <t>(būvdarba veids vai konstruktīvā elementa nosaukums)</t>
  </si>
  <si>
    <t>Būvdarbu veids vai konstruktīvā elementa nosaukums</t>
  </si>
  <si>
    <t>Tāmes izmaksas</t>
  </si>
  <si>
    <t>būvizstrādājumi</t>
  </si>
  <si>
    <t>mehānismi</t>
  </si>
  <si>
    <t>darba alga</t>
  </si>
  <si>
    <t>Objekta izmaksas (euro)</t>
  </si>
  <si>
    <t>Tāme sastādīta:</t>
  </si>
  <si>
    <t>20___.gada ___._________________</t>
  </si>
  <si>
    <t>Par kopējo summu (euro)</t>
  </si>
  <si>
    <r>
      <t xml:space="preserve">03.05.2017. MK noteikumu Nr.239 </t>
    </r>
    <r>
      <rPr>
        <i/>
        <u/>
        <sz val="8"/>
        <rFont val="Times New Roman"/>
        <family val="1"/>
        <charset val="186"/>
      </rPr>
      <t>6.pielikums</t>
    </r>
    <r>
      <rPr>
        <i/>
        <sz val="8"/>
        <rFont val="Times New Roman"/>
        <family val="1"/>
        <charset val="186"/>
      </rPr>
      <t xml:space="preserve">
</t>
    </r>
  </si>
  <si>
    <r>
      <t xml:space="preserve">03.05.2017. MK noteikumu Nr.239 </t>
    </r>
    <r>
      <rPr>
        <i/>
        <u/>
        <sz val="8"/>
        <rFont val="Times New Roman"/>
        <family val="1"/>
        <charset val="186"/>
      </rPr>
      <t>7.pielikums</t>
    </r>
  </si>
  <si>
    <r>
      <t xml:space="preserve">03.05.2017. MK noteikumu Nr.239 </t>
    </r>
    <r>
      <rPr>
        <i/>
        <u/>
        <sz val="8"/>
        <rFont val="Times New Roman"/>
        <family val="1"/>
        <charset val="186"/>
      </rPr>
      <t>5.pielikums</t>
    </r>
  </si>
  <si>
    <t>(būvdarbu veids vai konstruktīvā elementa nosaukums)</t>
  </si>
  <si>
    <t>euro</t>
  </si>
  <si>
    <t>Būvdarbu nosaukums</t>
  </si>
  <si>
    <t>laika norma (c/h)</t>
  </si>
  <si>
    <t>kopā</t>
  </si>
  <si>
    <t>darbietilpība (c/h)</t>
  </si>
  <si>
    <t>summa</t>
  </si>
  <si>
    <r>
      <t xml:space="preserve">TIEŠĀS IZMAKSAS KOPĀ, 
</t>
    </r>
    <r>
      <rPr>
        <i/>
        <sz val="12"/>
        <rFont val="Times New Roman"/>
        <family val="1"/>
        <charset val="186"/>
      </rPr>
      <t>t. sk. darba devēja sociālais nodoklis (%)</t>
    </r>
  </si>
  <si>
    <r>
      <t xml:space="preserve">Piezīme. * Aile aizpildāma, ja būvdarbu iedalījums veikts saskaņā ar 2017.gada 3.maija Ministra kabineta (MK) noteikumu Nr.239 </t>
    </r>
    <r>
      <rPr>
        <i/>
        <u/>
        <sz val="10"/>
        <rFont val="Times New Roman"/>
        <family val="1"/>
        <charset val="186"/>
      </rPr>
      <t>1. pielikumu</t>
    </r>
    <r>
      <rPr>
        <i/>
        <sz val="10"/>
        <rFont val="Times New Roman"/>
        <family val="1"/>
        <charset val="186"/>
      </rPr>
      <t>.</t>
    </r>
  </si>
  <si>
    <r>
      <t>darba samaksas likme</t>
    </r>
    <r>
      <rPr>
        <b/>
        <sz val="10"/>
        <rFont val="Times New Roman"/>
        <family val="1"/>
        <charset val="186"/>
      </rPr>
      <t>*</t>
    </r>
    <r>
      <rPr>
        <sz val="10"/>
        <rFont val="Times New Roman"/>
        <family val="1"/>
        <charset val="186"/>
      </rPr>
      <t xml:space="preserve"> </t>
    </r>
    <r>
      <rPr>
        <i/>
        <sz val="10"/>
        <rFont val="Times New Roman"/>
        <family val="1"/>
        <charset val="186"/>
      </rPr>
      <t>(euro/h)</t>
    </r>
  </si>
  <si>
    <t>gb.</t>
  </si>
  <si>
    <t>m2</t>
  </si>
  <si>
    <t>m</t>
  </si>
  <si>
    <t>m3</t>
  </si>
  <si>
    <t>KOPSAVILKUMA APRĒĶINS</t>
  </si>
  <si>
    <t>Trases nospraušana</t>
  </si>
  <si>
    <t>Objekta nosaukums: Brīvdabas sporta un aktīvās atpūtas centrs Zirgu salā, Liepājā, 2.kārta</t>
  </si>
  <si>
    <t>Būves nosaukums: Brīvdabas sporta un aktīvās atpūtas centrs Zirgu salā, Liepājā, 2.kārta</t>
  </si>
  <si>
    <t>Objekta adrese:  Zirgu sala 2 (kad.apz. 1700 025 0001); Zirgu sala (kad.apz. 1700 025 0002); Ezermalas iela (kad.apz. 1700 022 0137)</t>
  </si>
  <si>
    <t>Pasūtījuma Nr. LPP2018/165</t>
  </si>
  <si>
    <t>Brīvdabas sporta un aktīvās atpūtas centrs Zirgu salā, Liepājā, 2.kārta</t>
  </si>
  <si>
    <t>Tāme sastādīta 2018.gada tirgus cenās, pamatojoties uz projekta risinājumiem un rasējumiem.</t>
  </si>
  <si>
    <t>SAGATAVOŠANAS DARBI</t>
  </si>
  <si>
    <t>Teritorijas uzmērīšana un nospraušana</t>
  </si>
  <si>
    <t>kpl</t>
  </si>
  <si>
    <t>Ceļa zīmes Nr.302 un Nr.849 ar balstu pārcelšana</t>
  </si>
  <si>
    <t>Grants un šķembu seguma demontāža, hvid=15cm ar vecā materiāla aizvešanu uz Pasūtītāja norādītu atbērtni</t>
  </si>
  <si>
    <t>m²</t>
  </si>
  <si>
    <t>ZEMES DARBI</t>
  </si>
  <si>
    <t>Rezerves caurules izbūve AS "Sadales tīkls" kabeļiem, 750N, d=110</t>
  </si>
  <si>
    <t>Augu zemes noņemšana, hvid=20 cm, lieko grunti aizvedot uz būvuzņēmēja norādīto atbērtni</t>
  </si>
  <si>
    <t>Zāliena ierīkošana, atvestās auglīgās augsnes ielabošana ar pievestu organisko un minerālo mēslojumu, zāliena ierīkošana ar veltņošanu 15 cm dziļumā vienlaidus zonā. Zālienam izmantot sēklu maisījumu "Apzaļumotājs"- sastāvs: 15% Pļavas skarene, 15% Ganību airene, 70% Sarkanā auzene (divu veidu - stīgojošā un cerojošā), izsējas norma 1kg/30m², iespējams izmantot ekvivalentu zāliena sēklu maisījumu.</t>
  </si>
  <si>
    <t>Zāliena ierīkošana, atvestās auglīgās augsnes ielabošana ar pievestu organisko un minerālo mēslojumu, zāliena ierīkošana ar veltņošanu 15 cm dziļumā vienlaidus zonā. Zālienam izmantot sēklu maisījumu "Nasing Spešl"- sastāvs:Baltais āboliņs 5%, Sarkanais āboliņš 13%, Timotiņš 15%, Pļavas skarene 5%, Sarkanā auzene 5%, Pļavas auzene 21%, Viengadīgā airene 36%, izsējas norma  1kg/225-250 m² (40-45 kg/ha), iespējams izmantot ekvivalentu zāliena sēklu maisījumu.</t>
  </si>
  <si>
    <t>Ierakuma izbūve zāliena ierīkošanai, izrakto grunti aizvedot uz būvuzņēmēja atbērtni</t>
  </si>
  <si>
    <t>Esoša grāvja aizbēršana ar uzbēruma grunti atbilstoši "Ceļu secifikācijām 2017"</t>
  </si>
  <si>
    <t>Uzbēruma izveide ar grunti, kas atbilstoša  "Ceļu secifikācijām 2017"</t>
  </si>
  <si>
    <t>TERITORIJAS SEGUMU IZBŪVE</t>
  </si>
  <si>
    <t>Blietētu šķembu seguma izbūve laukumam</t>
  </si>
  <si>
    <t xml:space="preserve">Minerālmateriālu maisījuma 0/32s ,N III, 15cm biezumā </t>
  </si>
  <si>
    <t>APRĪKOJUMS UN LABIEKĀRTOJUMS</t>
  </si>
  <si>
    <t>Labiekārtojuma elementu izbūve</t>
  </si>
  <si>
    <t>Atkritumu konteinera nožogojums, uzstādīšana betona pamatos atbilstoši TS sadaļas pielikumam Nr.10 vai ekvivalents</t>
  </si>
  <si>
    <t>Teritorijas taktilās kartes izgatavošana no alumīnija kompozīta,biezums 3mm, izmēri 1x1m (izmērs var tikt precizēts izgatavošanas procesā), iekļaujot balsta stiprinājumus, betonēšanas darbus, maketēšanas darbus un citus neuzskaitītus materiālus un stiprinājumus</t>
  </si>
  <si>
    <t>APSTĀDĪJUMI</t>
  </si>
  <si>
    <t>Zemes darbi</t>
  </si>
  <si>
    <t>Auglīgās augsnes (pievestas) ielabošana ar pievestu organisko un minerālo mēslojumu, apstādījumu dobju ierīkošana (Dobe Nr.15) h(vid)=30cm dziļumā vienlaidus zonā)</t>
  </si>
  <si>
    <t>Ziemciešu piegāde un stādīšana ar rokām</t>
  </si>
  <si>
    <t>Calamagrostis x acutiflora 'Karl Foester' - asziedu ciesa šķ., konteinera izmērs - P13</t>
  </si>
  <si>
    <t>Miscanthus sinensis 'Kleine Silberspinne' - Ķīnas miskante šķ., konteinera izmērs - C2</t>
  </si>
  <si>
    <t>KOKA TERASES KONSTRUKCIJAS IZBŪVE, ATBILSTOŠI RASĒJUMAM TS-7.1</t>
  </si>
  <si>
    <t>KOKA KĀPŅU KONSTRUKCIJAS IZBŪVE, ATBILSTOŠI RASĒJUMAM TS-7.2</t>
  </si>
  <si>
    <t>KOKA LAIPAS NR.1 KONSTRUKCIJAS IZBŪVE, ATBILSTOŠI RASĒJUMAM TS-7.3</t>
  </si>
  <si>
    <t>KOKA LAIPAS NR.2 KONSTRUKCIJAS IZBŪVE, ATBILSTOŠI RASĒJUMAM TS-7.4</t>
  </si>
  <si>
    <t>KOKA LAIPAS NR.3 KONSTRUKCIJAS IZBŪVE, ATBILSTOŠI RASĒJUMAM TS-7.5</t>
  </si>
  <si>
    <t>Teritorijas sadaļa</t>
  </si>
  <si>
    <t>Ūdensapgāde un kanalizācija, ārējie tīkli</t>
  </si>
  <si>
    <t>Ūdensapgāde Ū1</t>
  </si>
  <si>
    <t>PEH caurule ūdensvadam, De63x3,8 montāžas darbi, t.sk. veidgabali, armatūra, čaulas, PN10, montāža</t>
  </si>
  <si>
    <t>PEH caurule ūdensvadam, De40x3.7 montāžas darbi, t.sk. veidgabali, armatūra, PN12.5</t>
  </si>
  <si>
    <t>PEH caurule ūdensvadam, De25x2.3 montāžas darbi, t.sk. veidgabali, armatūra, PN12.5</t>
  </si>
  <si>
    <t>Siltinājums ap cauruļvadu De63</t>
  </si>
  <si>
    <t>Ievads ēkā, tai skaitā aizsargčaula, montāža</t>
  </si>
  <si>
    <t>kpl.</t>
  </si>
  <si>
    <t>Atzara mezgls U1-7</t>
  </si>
  <si>
    <t>Ķeta trejgabals Dn100/65, atloku</t>
  </si>
  <si>
    <t>Pazemes tipa, ķeta aizbīdnis D100, komplektā ar teleskopisku, četrkantīgu aizbīdņa pagarinātājkātu un peldošā tipa kapi Pn=40t ar iekšējo diametru&gt;200 mm, un betona gredzenu d600 ar kapi</t>
  </si>
  <si>
    <t>Pazemes tipa, ķeta aizbīdnis D65, komplektā ar teleskopisku, četrkantīgu aizbīdņa pagarinātājkātu un peldošā tipa kapi Pn=40t ar iekšējo diametru&gt;200 mm, un betona gredzenu d600 ar kapi</t>
  </si>
  <si>
    <t xml:space="preserve">Peldošā tipa kapju lūka, tai jāatbilst EN 124 prasībām, iekšējais diametrs ne mazāks par 160 mm, materiāls - kaļamais ķets, slodzes klase - D400 (40t), kapes vākam jābūt ar pilno EPDM blīvgumiju </t>
  </si>
  <si>
    <t>Materiāla adapteris Dn100/100</t>
  </si>
  <si>
    <t>Savienojums Dn150/150, Ķets, atloku</t>
  </si>
  <si>
    <t>Savienojums D65/De63</t>
  </si>
  <si>
    <t>Betona balsti un pamatnes</t>
  </si>
  <si>
    <t>gab.</t>
  </si>
  <si>
    <t>Atzara mezgls U1-3</t>
  </si>
  <si>
    <t>Ķeta trejgabals D65/65, atloku</t>
  </si>
  <si>
    <t>Materiāla adapteris Dn65/65</t>
  </si>
  <si>
    <t>Materiāla adapteris Dn40/40</t>
  </si>
  <si>
    <t>Materiāla adapteris Dn25/25</t>
  </si>
  <si>
    <t>Diametra pāreja De63/40</t>
  </si>
  <si>
    <t>Diametra pāreja De63/32</t>
  </si>
  <si>
    <t>Diametra pāreja De32/25</t>
  </si>
  <si>
    <t>Savienojums De25</t>
  </si>
  <si>
    <t>Līkums 90 grādi, De25</t>
  </si>
  <si>
    <t>Ūdens mērītāja kameras montāža, tai skaitā aprīkojums, pieslēgumi, stiprinājumi, savienojumi, aizbīdņi, balsti, ievadi</t>
  </si>
  <si>
    <t>Tranšeju un būvbedru rakšana, ietverot grunts pagaidu uzglabāšanu, būvbedru aizbēršanu, grunts maiņa, kā arī grunts noblīvēšanu pa slāņiem un ar to saistītie darbi (Liekās izraktās grunts transportēšana uz atbērtni un utilizācija (atbērtni nodrošina izpildītājs) - ja liekās izraktās grunts sastāvs atbilst nepieciešamajam izmantošanas mērķim, tad to var izmantot atkārtoti (nesatur būvgružus, akmeņus un citus elementus, granulometriskais sastāvs pieļauj blīvējuma pakāpi &gt;95)</t>
  </si>
  <si>
    <t>Smilts pamatnes ierīkošanai zem cauruļvadiem, skatakām</t>
  </si>
  <si>
    <t>Smilts apbēruma veidošana ap cauruļvadiem, skatakām</t>
  </si>
  <si>
    <t>Zālāja seguma noņemšana un pastāvīgā seguma atjaunošana</t>
  </si>
  <si>
    <t>Asfalta seguma noņemšana un pastāvīgā seguma atjaunošana</t>
  </si>
  <si>
    <t>Šķembu seguma noņemšana un pastāvīgā seguma atjaunošana</t>
  </si>
  <si>
    <t>Grants seguma noņemšana un pastāvīgā seguma atjaunošana</t>
  </si>
  <si>
    <t>Ūdensvada dezinfekcija un hidrauliskā pārbaude</t>
  </si>
  <si>
    <t>Vairogi tranšeju sienu nostiprināšanai</t>
  </si>
  <si>
    <t>Uzmērīšanas un trasu nospraušanas darbi</t>
  </si>
  <si>
    <t>Gruntsūdens līmeņa pazemināšana ar adatfiltriem rakšanas zonā</t>
  </si>
  <si>
    <t>Saimnieciskā kanalizācija K1</t>
  </si>
  <si>
    <t>PP kanalizācijas caurule De200 SN8, montāža tranšejā, montāžas darbi, t.sk.veidgabali, saslēgumi, čaulas</t>
  </si>
  <si>
    <t>PP kanalizācijas caurule De160 SN8, montāža tranšejā, montāžas darbi, t.sk.veidgabali, saslēgumi</t>
  </si>
  <si>
    <t>PP kanalizācijas caurule De110 SN9, montāža tranšejā, montāžas darbi, t.sk.veidgabali, saslēgumi</t>
  </si>
  <si>
    <t>Pieslēgums  iepriekšprojektētajā akā,t.sk.veidgabali, saslēgumi</t>
  </si>
  <si>
    <t>Siltinājums ap cauruļvadu De200</t>
  </si>
  <si>
    <t>Plastmasas skataka DN400, H=0.99-2.10m ar gofrēto akas korpusu, pamatni, apbetonējumu 0.25m3, blīvslēgu, teleskopisko cauruli, vāku un atbilstoša diametra, augstuma un leņķa pievienojumiem, tai skaitā pamatnes, apbetonējumi, blīvslēgi un aizsarcaurules  izbūve zālājā</t>
  </si>
  <si>
    <t>Plastmasas skataka DN400, H=1.06-1,45m ar gofrēto akas korpusu, pamatni, apbetonējumu 0.25m3, blīvslēgu, teleskopisko cauruli, vāku un atbilstoša diametra, augstuma un leņķa pievienojumiem, tai skaitā pamatnes, apbetonējumi, blīvslēgi un aizsarcaurules  izbūve grants segumā</t>
  </si>
  <si>
    <t>Cauruļu TV inspekcija un tīklu skalošana</t>
  </si>
  <si>
    <t>Betona balsti, pamatnes</t>
  </si>
  <si>
    <t xml:space="preserve"> Plastmasas Čaula De250 ap cauruļvadu De110</t>
  </si>
  <si>
    <t xml:space="preserve">Asfalta seguma noņemšana un pastāvīgā seguma atjaunošana </t>
  </si>
  <si>
    <t>Bruģa seguma noņemšana un pastāvīgā seguma atjaunošana</t>
  </si>
  <si>
    <t>1</t>
  </si>
  <si>
    <t>6</t>
  </si>
  <si>
    <t>7</t>
  </si>
  <si>
    <t>33</t>
  </si>
  <si>
    <t>Ūdensapgāde un kanalizācija, iekšējie tīkli</t>
  </si>
  <si>
    <t>Iekšējā apvienotā aukstā ūdensapgāde (U1)</t>
  </si>
  <si>
    <t>Plastmasas iekšējā ūdensvada caurule De 25, tai skaitā montāža un visi nepieciešami materiāli</t>
  </si>
  <si>
    <t>Plastmasas iekšējā ūdensvada caurule De 20, tai skaitā montāža un visi nepieciešami materiāli</t>
  </si>
  <si>
    <t>Plastmasas iekšējā ūdensvada caurule De 15, tai skaitā montāža un visi nepieciešami materiāli</t>
  </si>
  <si>
    <t>Kondensāta un siltumizolācija cauruļvadam  De25 (minerālvates cauruļvadu izolācijas čaula ar folijas pārklājumu) B 40 mm, tai skaitā montāža un visi nepieciešami materiāli</t>
  </si>
  <si>
    <t>Kondensāta un siltumizolācija cauruļvadam  De20 (minerālvates cauruļvadu izolācijas čaula ar folijas pārklājumu) B 40 mm, tai skaitā montāža un visi nepieciešami materiāli</t>
  </si>
  <si>
    <t>Aizbīdnis diam.25, tai skaitā montāža un visi nepieciešami materiāli</t>
  </si>
  <si>
    <t>Aizbīdnis diam.20, tai skaitā montāža un visi nepieciešami materiāli</t>
  </si>
  <si>
    <t>Laistīšanas krāns De20, siltinātā nišā, tai skaitā montāža un visi nepieciešami materiāli</t>
  </si>
  <si>
    <t>Šķērsojuma mezgls (aizsargčaula, manžete), tai skaitā montāža un visi nepieciešami materiāli</t>
  </si>
  <si>
    <t>Pieslēgums pie plūsmas sildītāja</t>
  </si>
  <si>
    <t>Kompensācijas elements</t>
  </si>
  <si>
    <t>Cauruļvada stiprinājumi</t>
  </si>
  <si>
    <t>Savienojumi, pagriezieni, škērsojumi, pārejas, sastiprinājumi u.c. Montāžas elementi</t>
  </si>
  <si>
    <t>Pieslēgums pie ievada ēkā, tai skaitā montāža un visi nepieciešami materiāli</t>
  </si>
  <si>
    <t>Pieslēgums pie izlietnes. Tai skaitā noslēgkrāns, tai skaitā montāža un visi nepieciešami materiāli</t>
  </si>
  <si>
    <t>Pieslēgums pie skalojamās kastes. Tai skaitā noslēgkrāns</t>
  </si>
  <si>
    <t>Pieslēgums pie laistīšanas krāna telpā. Tai skaitā noslēgkrāns</t>
  </si>
  <si>
    <t>Pieslēgums pie āra laistīšanas krāna. Tai skaitā noslēgkrāns, tai skaitā montāža un visi nepieciešami materiāli</t>
  </si>
  <si>
    <t>daudzplūsmas sildītājs, stiprināms pie sienas, 6.0kw,, tai skaitā montāža un visi nepieciešami materiāli</t>
  </si>
  <si>
    <t>Iekšējā karstā ūdensapgāde T3, T4</t>
  </si>
  <si>
    <t>Plastmasas iekšējā ūdensvada caurule De 20 (T3), tai skaitā montāža un visi nepieciešami materiāli</t>
  </si>
  <si>
    <t>Plastmasas iekšējā ūdensvada caurule De 15 (T4), tai skaitā montāža un visi nepieciešami materiāli</t>
  </si>
  <si>
    <t>Aizbīdnis diam. 20, tai skaitā montāža un visi nepieciešami materiāli</t>
  </si>
  <si>
    <t>Pieslēgums pie plūsmas sildītāja, tai skaitā montāža un visi nepieciešami materiāli</t>
  </si>
  <si>
    <t>Pieslēgums pie laistīšanas krāna telpā. Tai skaitā noslēgkrāns, tai skaitā montāža un visi nepieciešami materiāli</t>
  </si>
  <si>
    <t>PVC kanalizācijas caurule De 110, tai skaitā montāža un visi nepieciešami materiāli</t>
  </si>
  <si>
    <t xml:space="preserve">PVC kanalizācijas caurule De 50, tai skaitā montāža un visi nepieciešami materiāli </t>
  </si>
  <si>
    <t xml:space="preserve">Siltinājums ap caruļvadu De 110, tai skaitā montāža un visi nepieciešami materiāli </t>
  </si>
  <si>
    <t>Plastmasas čaula, tai skaitā montāža un visi nepieciešami materiāli</t>
  </si>
  <si>
    <t>PVC gala noslēgtapa De 110, tai skaitā montāža un visi nepieciešami materiāli</t>
  </si>
  <si>
    <t>Šķērsojuma mezgls (aizsargčaula, manžete)</t>
  </si>
  <si>
    <t>Savienojumi, pagriezieni, škērsojumi, pārejas, sastiprinājumi, ugunsdrošās putas, manžetes u.c. Montāžas elementi</t>
  </si>
  <si>
    <t>Pieslēgums pie izvada no ēkas, tai skaitā montāža un visi nepieciešami materiāli</t>
  </si>
  <si>
    <t>Pieslēgums pie izlietnes, tai skaitā sifons, tai skaitā montāža un visi nepieciešami materiāli</t>
  </si>
  <si>
    <t>Pieslēgums pie klozetpoda, tai skaitā WC līkums, tai skaitā montāža un visi nepieciešami materiāli</t>
  </si>
  <si>
    <t>Pieslēgums pie trapa, tai skaitā sifons, tai skaitā montāža un visi nepieciešami materiāli</t>
  </si>
  <si>
    <t>Revīzija De110 uz stāvvada, tai skaitā montāža un visi nepieciešami materiāli</t>
  </si>
  <si>
    <t>Traps De110, grīdā, tai skaitā montāža un visi nepieciešami materiāli</t>
  </si>
  <si>
    <t>Iekārtas</t>
  </si>
  <si>
    <t>Keramikas klozetpods (komplektā ar ar cieto duraplasta vāku, metāla eņģēm. Ūdens pievads skalojamai kastei . Universāls izvads.) piemēram "Eurovit" vai ekvivalents</t>
  </si>
  <si>
    <t>Keramikas izlietne (komplektā  - ar pārplūdik kājas, sifonu  ), piemēram " Eurovit 55cm"  vai ekvivalents</t>
  </si>
  <si>
    <t>Jaucejkrāns Ceraplan III, izlietnei, hroms  vai ekvivalents</t>
  </si>
  <si>
    <t>4</t>
  </si>
  <si>
    <t>5</t>
  </si>
  <si>
    <t>20</t>
  </si>
  <si>
    <t>21</t>
  </si>
  <si>
    <t>22</t>
  </si>
  <si>
    <t>30</t>
  </si>
  <si>
    <t>Elektroapgāde, ārējie tīkli</t>
  </si>
  <si>
    <t>Apgaismojuma un elektroapgādes tīkli 2.kārta</t>
  </si>
  <si>
    <t>Kabeļa NYY-J 3x2.5 (DRAKA) montāža, ievilkšana, dzīslu apdare, stiprināšana ieskaitot visus nepieciešamos darbus un materiālus</t>
  </si>
  <si>
    <t>Kabeļa  aizsargcaurules FHs-UV-0H (EVOEL 32, Evopipes) montāža, stiprināšana ieskaitot visus nepieciešamos darbus un materiālus</t>
  </si>
  <si>
    <t>Caurumu aizblīvēšana ar ugunsizturīgu materiālu</t>
  </si>
  <si>
    <t>Apgaismojuma pieslēgšana</t>
  </si>
  <si>
    <t>Spaiļu komplekts SV15</t>
  </si>
  <si>
    <t>gb</t>
  </si>
  <si>
    <t>ELT (zibensaizsardzība)</t>
  </si>
  <si>
    <t>Tranšejas rakšana, aizbēršana ar blietēšanu</t>
  </si>
  <si>
    <t>Apaļstieples montāža uz jumta, ieskaitot visus nepieciešamos darbus un materiālus</t>
  </si>
  <si>
    <t>Alumīnija apaļstieple puscieta Al Ø8</t>
  </si>
  <si>
    <t>Stieples savienojums, multiklemme Ø8-10 (100.gab)</t>
  </si>
  <si>
    <t>iepak.</t>
  </si>
  <si>
    <t>Pieslēgumspaile ūdens notekai, metāla elementiem Ø8-10</t>
  </si>
  <si>
    <t>Stieples turētājs uz jumta Ø8-10</t>
  </si>
  <si>
    <t>Zibensuztvērēju montāža, ieskaitot visus nepieciešamos darbus un materiālus</t>
  </si>
  <si>
    <t>Zibens uztvērējstienis Al Ø16 h=1500 ar pamatni</t>
  </si>
  <si>
    <t>Stieples savienojuma klemme Ø8/16</t>
  </si>
  <si>
    <t>Zibens uztvērējstieņa turētājs</t>
  </si>
  <si>
    <t>Apaļstieples montāža pie sienām, ieskaitot visus nepieciešamos darbus un materiālus</t>
  </si>
  <si>
    <t>Stieples turētājs pie sienas Ø8</t>
  </si>
  <si>
    <t>Mērījumu, savienojuma klemme Ø8-10</t>
  </si>
  <si>
    <t>Izolēts zemējuma izvads Ø10 L=1500</t>
  </si>
  <si>
    <t>Pieslēgumspaile pie zem. stieņa 30x3,5/Ø20</t>
  </si>
  <si>
    <t>Klemme metalisko konstrukciju pieslēgšanai</t>
  </si>
  <si>
    <t>Zemējuma kontūra izbūve, ieskaitot visus nepieciešamos darbus un materiālus</t>
  </si>
  <si>
    <t>Cinkota tērauda plakandzelzs lenta Z300 30x3,5</t>
  </si>
  <si>
    <t>Cinkota tērauda savienojuma klemme lentēm (20.gab)</t>
  </si>
  <si>
    <t>Plakandzelzs stiprinājums pie pamatiem</t>
  </si>
  <si>
    <t>Zemējuma elektroda iedzīšana zemē, ieskaitot visus nepieciešamos darbus un materiālus</t>
  </si>
  <si>
    <t>Zemējuma elektroda spice, tips A Ø20</t>
  </si>
  <si>
    <t>Zemējuma elektrods, tips AØ20/1500</t>
  </si>
  <si>
    <t>Antikorozījas lentas uzklāšana, ieskaitot visus nepieciešamos darbus un materiālus</t>
  </si>
  <si>
    <t xml:space="preserve">Pretkorozījas lenta, abpusēji lipīga 50mm </t>
  </si>
  <si>
    <t>Termonosēdošas caurules montāža, ieskaitot visus nepieciešamos darbus un materiālus</t>
  </si>
  <si>
    <t>Termonosēdoša caurule</t>
  </si>
  <si>
    <t>Poteinciālu izlīdzināšanas kopnes montāža, ieskaitot visus nepieciešamos darbus un materiālus</t>
  </si>
  <si>
    <t>Potenciālu izlīdzināšanas kopne</t>
  </si>
  <si>
    <t>k-ts.</t>
  </si>
  <si>
    <t>Stieples krāsošana (pieskaņojot ēkas toni)</t>
  </si>
  <si>
    <t>Elektroapgāde, iekšējie tīkli</t>
  </si>
  <si>
    <t>Kabeļa montāža ar rievu frezēšanu, ievilkšana caurulē, nostiprināšana, savienošana</t>
  </si>
  <si>
    <t xml:space="preserve">PVC aizsargcaurules dažāda diametra montāža, nostiprināšana </t>
  </si>
  <si>
    <t>Griestu apgaismes ķemeņu montāža AG-01</t>
  </si>
  <si>
    <t>Sienu apgaismes ķermeņu montāža AS-01</t>
  </si>
  <si>
    <t>Iekārto apgaismes ķermeņu montāža L=5500 AT-01</t>
  </si>
  <si>
    <t>Iekārto apgaismes ķermeņu montāža L=4000 AT-02</t>
  </si>
  <si>
    <t>Iekārto apgaismes ķermeņu montāža L=3500 AT-03</t>
  </si>
  <si>
    <t>Iekārto apgaismes ķermeņu montāža AT-04</t>
  </si>
  <si>
    <t>Evakuācijas izejas  apgaismojums</t>
  </si>
  <si>
    <t>Sadales montāža</t>
  </si>
  <si>
    <t>Zemapmetuma slēdža montāža</t>
  </si>
  <si>
    <t>Speciāla slēdža montāža</t>
  </si>
  <si>
    <t>Virsapmetuma slēdža montāža</t>
  </si>
  <si>
    <t>Apkures un ventilācijas iekārtas, AVK</t>
  </si>
  <si>
    <t>SISTĒMA N-1, N-2, N-3</t>
  </si>
  <si>
    <t>Gaisa nosūces agregāts ar laika releju, Sillent 100 CRZ</t>
  </si>
  <si>
    <t xml:space="preserve">Gaisa nosūces difuzors, UlA-100 </t>
  </si>
  <si>
    <t>Gaisa pieplūdes reste iemontēta durvīs, RAL pieskaņots durvīm, GTA 100x200</t>
  </si>
  <si>
    <t xml:space="preserve">Gaisa vadi no cinkotā skārda 0.5mm biezums ar siltinājumu 50 mm folijā, Ø100                                                                                                                            </t>
  </si>
  <si>
    <t>t.m</t>
  </si>
  <si>
    <t>Gaisa vadu fasondaļas</t>
  </si>
  <si>
    <t>Elektrības pieslēgums</t>
  </si>
  <si>
    <t>Apkure</t>
  </si>
  <si>
    <t>Siltumsūkņa gaiss- gaiss telpas un āra bloks. Stiprinajumi un sistēmas palaišana,  RGSH18AR1/RGCH18AR1</t>
  </si>
  <si>
    <t>Vara caurules ar kaučuka izolāciju armafleks, nosegelements, CU-1/2</t>
  </si>
  <si>
    <t>Arhitektūras risinājumi</t>
  </si>
  <si>
    <t>Sienas</t>
  </si>
  <si>
    <t xml:space="preserve">Ārsiena SIE-01 </t>
  </si>
  <si>
    <t>Ārsienas montāža</t>
  </si>
  <si>
    <t>SIE-02</t>
  </si>
  <si>
    <t>Starpsienas montāža</t>
  </si>
  <si>
    <t>SIE-03</t>
  </si>
  <si>
    <t>SIE-04</t>
  </si>
  <si>
    <t>SIE-05</t>
  </si>
  <si>
    <t>SIE-06</t>
  </si>
  <si>
    <t>SIE-07</t>
  </si>
  <si>
    <t>SIE-APD-01</t>
  </si>
  <si>
    <t>Finiera 9mm apšuvums</t>
  </si>
  <si>
    <t>Stikla sienas</t>
  </si>
  <si>
    <t>Profilu montāža</t>
  </si>
  <si>
    <t>tm</t>
  </si>
  <si>
    <t>Durvis un logi</t>
  </si>
  <si>
    <t>Jumts</t>
  </si>
  <si>
    <t>Reģipša montāža griestos</t>
  </si>
  <si>
    <t xml:space="preserve">Jumta kārbas izbūve </t>
  </si>
  <si>
    <t>Jumta parapeta izveide</t>
  </si>
  <si>
    <t>Tekņu montāža</t>
  </si>
  <si>
    <t>Noteku montāža D100</t>
  </si>
  <si>
    <t>Biroju, noliktavas telpas, WC telpas pārsegums</t>
  </si>
  <si>
    <t>PRS-01</t>
  </si>
  <si>
    <t>PRS-02 Grīda</t>
  </si>
  <si>
    <t>Pamatnes sagatavošana</t>
  </si>
  <si>
    <t>Cementa loksnes Centris  15 mm klājums</t>
  </si>
  <si>
    <t>Grīdas siltināšana</t>
  </si>
  <si>
    <t xml:space="preserve">OSB 12 mm klājums grīdā </t>
  </si>
  <si>
    <t xml:space="preserve">OSB 15 mm klājums grīdā </t>
  </si>
  <si>
    <t>Dēļu grīdas slīpēšana, lakošana</t>
  </si>
  <si>
    <t>Grīdas flīzēšana</t>
  </si>
  <si>
    <t>Apdares darbi</t>
  </si>
  <si>
    <t>Reģipša griestu špaktelēšana , sagatavošana krāsošanai</t>
  </si>
  <si>
    <t>Reģipša griestu krāsošana</t>
  </si>
  <si>
    <t>Finiera sienas iekšējā apdare</t>
  </si>
  <si>
    <t>Reģipša sienas špaktelēšana, sagatavošana krāsošanai</t>
  </si>
  <si>
    <t>Reģipša sienas krāsošana</t>
  </si>
  <si>
    <t>Sienu flīzēšana WC telpā</t>
  </si>
  <si>
    <t>Koka apdares dēļu krāsošana</t>
  </si>
  <si>
    <t>Būvkonstrukcijas</t>
  </si>
  <si>
    <t>Pāļu izbūve</t>
  </si>
  <si>
    <t>Metāla konstrukcijas</t>
  </si>
  <si>
    <t>Metāla konstrukciju izgatavošana un montāža</t>
  </si>
  <si>
    <t>Ieliekamo detaļu ID-01 montāža</t>
  </si>
  <si>
    <t>Koka konstrukcijas</t>
  </si>
  <si>
    <t>Stāva sienu karkasa- izbūve</t>
  </si>
  <si>
    <t>ēkas un inženierbūvju novietojuma izpildmērījuma plāna pasūtīšana</t>
  </si>
  <si>
    <t>ēkas kadastrālās uzmērījuma lietas (arī digitālā formā) pasūtīšana pēc būvdarbu pabeigšanas</t>
  </si>
  <si>
    <t>kompl.</t>
  </si>
  <si>
    <t>Reģipša starpsiena ar apakškonstrukciju dubultu reģipša apšuvumu montāža</t>
  </si>
  <si>
    <t>Starpsienas montāža ar apakškonstrukciju</t>
  </si>
  <si>
    <t>Stiklotā konstrukcija SSK-01, izgatavošana un montāža, apdare</t>
  </si>
  <si>
    <t>Stiklotā konstrukcija SSK-02 izgatavošana ,montāža ar apdari</t>
  </si>
  <si>
    <t>Stiklotā konstrukcija SSK-03 izgatavošana, montāža ar apdari</t>
  </si>
  <si>
    <t>Stiklotā konstrukcija SSK-04 izgatavošana,montāža un apdare</t>
  </si>
  <si>
    <t>Stiklotā konstrukcija SSK-05 izgatavošana,montāža un apdare</t>
  </si>
  <si>
    <t>Stiklotā konstrukcija SSK-06 izgatavošana,montāža un apdare</t>
  </si>
  <si>
    <t>Stiklotā konstrukcija SSK-07 izgatavošana,montāža un apdare</t>
  </si>
  <si>
    <t>Stiklotā konstrukcija SSK-08 izgatavošana,montāža un apdare</t>
  </si>
  <si>
    <t>Ārējo stikloto divviru durvju izgatavošana, montāža 1910*2400 ar aizvērējmehanismu un durvju furnitūru</t>
  </si>
  <si>
    <t>Durvju izgatavošana, montāža 1000*2100 ar aizvērējmehānismu un furnitūru</t>
  </si>
  <si>
    <t>Durvju izgatavošana, montāža 910*2045 bez kārbas integrēt stikla sienā</t>
  </si>
  <si>
    <t>Logu L-01 320*2950  izmaksa,montāža</t>
  </si>
  <si>
    <t>Valcprofila ieklāšana biez=0,7mm(bez apdares)</t>
  </si>
  <si>
    <t>Jumta siltinājums izbūve</t>
  </si>
  <si>
    <t>Finiera klājuma izbūve</t>
  </si>
  <si>
    <t>Griestu siltinājuma izbūve</t>
  </si>
  <si>
    <t xml:space="preserve">Konvekcijas krāsns Jotul F263 ar oderētu dūmvadu (vai ekvivalents izstrādājums), izmaksa,montāža, iekļaujot visus nepieciešamos materiālus </t>
  </si>
  <si>
    <t>Pāļu izbūve PAL-01 līdz PAL -021</t>
  </si>
  <si>
    <t>Jumta dēļu klāja izbūve</t>
  </si>
  <si>
    <t xml:space="preserve">Apdare ar koka apdares dēļiem </t>
  </si>
  <si>
    <t>Grīdas dēļu klāja izbūve</t>
  </si>
  <si>
    <t>Metāla konstrukciju  MST120*120*8 izgatavošan, montāža</t>
  </si>
  <si>
    <t>Zālāja atjaunošana (h=200mm)</t>
  </si>
  <si>
    <t>Grants seguma atjaunošana (h=200mm) ar minerālmateriāla maisījumu 0/32s</t>
  </si>
  <si>
    <t>Iekārtas un to uzstādīšana</t>
  </si>
  <si>
    <t xml:space="preserve">Gaismekļu Pareda Slim IP 65, 5W (TRILUX) vai ekvivalenta montāža pie konstrukcijām </t>
  </si>
  <si>
    <t>Balsta staba iebūve, 150x150 L(vid)=2100</t>
  </si>
  <si>
    <t>Balsta staba ar (ar margu)iebūve, 150x150 L(vid)=3500</t>
  </si>
  <si>
    <t>Šķērssijas iebūve, 100x250, L=3150</t>
  </si>
  <si>
    <t>Garensijas iebūve, 150x150 L=1750</t>
  </si>
  <si>
    <t>Garensijas iebūve, 150x150 L=1050</t>
  </si>
  <si>
    <t>Garensijas iebūve, 150x150 L=2250</t>
  </si>
  <si>
    <t>Atbalsta elementu iebūve, skat. ras.</t>
  </si>
  <si>
    <t>Dēļu pakāpienu izbūve (terases tipa), 75x150 L=3000</t>
  </si>
  <si>
    <t>Dēļu platformas izbūve (terases tipa), 75x200 L=3000</t>
  </si>
  <si>
    <t>Margu iebūve, skat.ras.</t>
  </si>
  <si>
    <t>Margu aizpildījuma izveidošana, 60x60 L=5040</t>
  </si>
  <si>
    <t>Balsta izbūve 150x150 L(vid)=4500</t>
  </si>
  <si>
    <t>Balsta izbūve, 150x150 L(vid)=3200</t>
  </si>
  <si>
    <t>Šķērssijas iebūve, 100x300x2300</t>
  </si>
  <si>
    <t>Šķērssijas iebūve, 100x300x1150</t>
  </si>
  <si>
    <t>Šķērssijas iebūve, 100x300x3150</t>
  </si>
  <si>
    <t>Šķērssijas iebūve, 100x300x8300</t>
  </si>
  <si>
    <t>Garensijas iebūve, 150x150x3000</t>
  </si>
  <si>
    <t>Klāja izbūve (terases tipa), 75x200</t>
  </si>
  <si>
    <t>Margas iebūve, skat ras. L=3000</t>
  </si>
  <si>
    <t>Margas aizpildījuma iestrāde, 60x60x3000</t>
  </si>
  <si>
    <t>Garenvirziena šķērssaites iebūve, 50x100x3320</t>
  </si>
  <si>
    <t xml:space="preserve"> Šķērsvirziena šķērssaites iebūve, 50x100x2510</t>
  </si>
  <si>
    <t>Skrūvpāļu izbūve, Skat. TS-7.7</t>
  </si>
  <si>
    <t>Balsta iebūve, 150x150 L(vid)=4700</t>
  </si>
  <si>
    <t>Balsta iebūve, 150x150 L(vid)=2500</t>
  </si>
  <si>
    <t>Šķērssijas iebūve, 100x300x3000</t>
  </si>
  <si>
    <t>Klāja  izbūve  (terases tipa), 75x200</t>
  </si>
  <si>
    <t>Margu izbūve, skat ras. L=3000</t>
  </si>
  <si>
    <t>Margu  aizpildījuma ierīkošana, 60x60x3000</t>
  </si>
  <si>
    <t>Šķērssaišu iebūve, 50x100x3320</t>
  </si>
  <si>
    <t>Balsta izbūve, 150x150 L(vid)=4400</t>
  </si>
  <si>
    <t>Balsta izbūve, 150x150 L(vid)=3100</t>
  </si>
  <si>
    <t>Šķērssiju izbūve, 100x300x2650</t>
  </si>
  <si>
    <t>Garensiju iebūve, 150x150x3000</t>
  </si>
  <si>
    <t>Klāja izbūve (terases tipa), 75x200/180, L=2500</t>
  </si>
  <si>
    <t>Margu  aizpildījuma izveidošana, 60x60x3000</t>
  </si>
  <si>
    <t>Šķērssaišu izbūve garenvirzienā, 50x100x3320</t>
  </si>
  <si>
    <t>Šķērssaišu izbūve šķērsvirzienā, 50x100x2510</t>
  </si>
  <si>
    <t>Dzelzsbetona plākšnu iestrāde, 80x800x2500</t>
  </si>
  <si>
    <t>Betonēšana, C 20/25, XC4, XD3, W10, F300</t>
  </si>
  <si>
    <t>Pamata sijas izbūve, 150x150 L=1800</t>
  </si>
  <si>
    <t>Pamata sijas izbūve, 150x150 L=1500</t>
  </si>
  <si>
    <t>Pamata sijas izbūve , 150x150, L=1400</t>
  </si>
  <si>
    <t>Klāja izveidošana  (terases tipa), 75x200</t>
  </si>
  <si>
    <t>Stiprinājuma elementu  iebūve, skat. ras.</t>
  </si>
  <si>
    <t>Betonēšanas darbi, C 20/25, XC4, XD3, W10, F300</t>
  </si>
  <si>
    <t>Zemapmetuma kārbas montāža (slēdžiem un rozetēm)</t>
  </si>
  <si>
    <t>Virsapmetuma rozetes IP 20 montāža</t>
  </si>
  <si>
    <t>Zemapmetuma rozetes IP44 montāža</t>
  </si>
  <si>
    <t>Rozešu IP67 montāža grīdā</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</si>
</sst>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Ls&quot;\ * #,##0.00_-;\-&quot;Ls&quot;\ * #,##0.00_-;_-&quot;Ls&quot;\ * &quot;-&quot;??_-;_-@_-"/>
    <numFmt numFmtId="43" formatCode="_-* #,##0.00_-;\-* #,##0.00_-;_-* &quot;-&quot;??_-;_-@_-"/>
    <numFmt numFmtId="164" formatCode="_-[$€-2]\ * #,##0.00_-;\-[$€-2]\ * #,##0.00_-;_-[$€-2]\ * &quot;-&quot;??_-;_-@_-"/>
    <numFmt numFmtId="165" formatCode="_-* #,##0.00&quot;р.&quot;_-;\-* #,##0.00&quot;р.&quot;_-;_-* &quot;-&quot;??&quot;р.&quot;_-;_-@_-"/>
    <numFmt numFmtId="166" formatCode="_-* #,##0.00_-;\-* #,##0.00_-;_-* \-??_-;_-@_-"/>
    <numFmt numFmtId="167" formatCode="_-* #,##0.00\ _L_s_-;\-* #,##0.00\ _L_s_-;_-* &quot;-&quot;??\ _L_s_-;_-@_-"/>
    <numFmt numFmtId="168" formatCode="_(* #,##0.00_);_(* \(#,##0.00\);_(* \-??_);_(@_)"/>
  </numFmts>
  <fonts count="46">
    <font>
      <sz val="11"/>
      <color theme="1"/>
      <name val="Calibri"/>
      <family val="2"/>
      <charset val="186"/>
      <scheme val="minor"/>
    </font>
    <font>
      <sz val="10"/>
      <name val="Times New Roman"/>
      <family val="1"/>
      <charset val="186"/>
    </font>
    <font>
      <b/>
      <i/>
      <sz val="12"/>
      <name val="Times New Roman"/>
      <family val="1"/>
      <charset val="186"/>
    </font>
    <font>
      <sz val="10"/>
      <name val="Arial"/>
      <family val="2"/>
      <charset val="204"/>
    </font>
    <font>
      <i/>
      <sz val="10"/>
      <name val="Times New Roman"/>
      <family val="1"/>
      <charset val="186"/>
    </font>
    <font>
      <b/>
      <i/>
      <sz val="10"/>
      <name val="Times New Roman"/>
      <family val="1"/>
      <charset val="186"/>
    </font>
    <font>
      <i/>
      <sz val="10"/>
      <color indexed="10"/>
      <name val="Times New Roman"/>
      <family val="1"/>
      <charset val="186"/>
    </font>
    <font>
      <sz val="10"/>
      <name val="Helv"/>
    </font>
    <font>
      <sz val="8"/>
      <name val="Times New Roman"/>
      <family val="1"/>
      <charset val="186"/>
    </font>
    <font>
      <b/>
      <sz val="9"/>
      <color indexed="81"/>
      <name val="Tahoma"/>
      <family val="2"/>
      <charset val="186"/>
    </font>
    <font>
      <b/>
      <sz val="10"/>
      <name val="Times New Roman"/>
      <family val="1"/>
      <charset val="186"/>
    </font>
    <font>
      <sz val="11"/>
      <color theme="1"/>
      <name val="Calibri"/>
      <family val="2"/>
      <charset val="186"/>
      <scheme val="minor"/>
    </font>
    <font>
      <sz val="11"/>
      <color rgb="FF006100"/>
      <name val="Calibri"/>
      <family val="2"/>
      <charset val="186"/>
      <scheme val="minor"/>
    </font>
    <font>
      <b/>
      <i/>
      <sz val="14"/>
      <name val="Times New Roman"/>
      <family val="1"/>
      <charset val="186"/>
    </font>
    <font>
      <sz val="10"/>
      <name val="Arial"/>
      <family val="2"/>
      <charset val="186"/>
    </font>
    <font>
      <i/>
      <sz val="9"/>
      <color indexed="81"/>
      <name val="Tahoma"/>
      <family val="2"/>
      <charset val="186"/>
    </font>
    <font>
      <sz val="11"/>
      <color theme="1"/>
      <name val="Calibri"/>
      <family val="2"/>
      <scheme val="minor"/>
    </font>
    <font>
      <i/>
      <sz val="12"/>
      <name val="Times New Roman"/>
      <family val="1"/>
      <charset val="186"/>
    </font>
    <font>
      <sz val="11"/>
      <name val="Times New Roman"/>
      <family val="1"/>
      <charset val="186"/>
    </font>
    <font>
      <b/>
      <sz val="11"/>
      <name val="Times New Roman"/>
      <family val="1"/>
      <charset val="186"/>
    </font>
    <font>
      <b/>
      <sz val="12"/>
      <name val="Times New Roman"/>
      <family val="1"/>
      <charset val="186"/>
    </font>
    <font>
      <b/>
      <i/>
      <sz val="10"/>
      <name val="Arial Narrow"/>
      <family val="2"/>
      <charset val="204"/>
    </font>
    <font>
      <sz val="10"/>
      <name val="Arial Narrow"/>
      <family val="2"/>
      <charset val="204"/>
    </font>
    <font>
      <i/>
      <sz val="10"/>
      <name val="Arial Narrow"/>
      <family val="2"/>
      <charset val="204"/>
    </font>
    <font>
      <sz val="10"/>
      <color indexed="8"/>
      <name val="Times New Roman"/>
      <family val="1"/>
      <charset val="186"/>
    </font>
    <font>
      <sz val="10"/>
      <name val="Arial Cyr"/>
      <charset val="186"/>
    </font>
    <font>
      <sz val="11"/>
      <color indexed="8"/>
      <name val="Calibri"/>
      <family val="2"/>
      <charset val="186"/>
    </font>
    <font>
      <sz val="10"/>
      <name val="MS Sans Serif"/>
      <family val="2"/>
      <charset val="186"/>
    </font>
    <font>
      <sz val="11"/>
      <color indexed="20"/>
      <name val="Calibri"/>
      <family val="2"/>
      <charset val="186"/>
    </font>
    <font>
      <sz val="11"/>
      <color indexed="17"/>
      <name val="Calibri"/>
      <family val="2"/>
      <charset val="186"/>
    </font>
    <font>
      <sz val="11"/>
      <color indexed="60"/>
      <name val="Calibri"/>
      <family val="2"/>
      <charset val="186"/>
    </font>
    <font>
      <u/>
      <sz val="10"/>
      <color indexed="12"/>
      <name val="Arial"/>
      <family val="2"/>
      <charset val="186"/>
    </font>
    <font>
      <sz val="10"/>
      <name val="Arial Cyr"/>
      <family val="2"/>
      <charset val="186"/>
    </font>
    <font>
      <sz val="10"/>
      <name val="Tahoma"/>
      <family val="2"/>
      <charset val="186"/>
    </font>
    <font>
      <u/>
      <sz val="10"/>
      <color theme="10"/>
      <name val="Arial Cyr"/>
      <charset val="186"/>
    </font>
    <font>
      <sz val="11"/>
      <color theme="1"/>
      <name val="Calibri"/>
      <family val="2"/>
      <charset val="204"/>
      <scheme val="minor"/>
    </font>
    <font>
      <i/>
      <sz val="11"/>
      <color rgb="FFC00000"/>
      <name val="Times New Roman"/>
      <family val="1"/>
      <charset val="186"/>
    </font>
    <font>
      <b/>
      <i/>
      <sz val="11"/>
      <color rgb="FFC00000"/>
      <name val="Times New Roman"/>
      <family val="1"/>
      <charset val="186"/>
    </font>
    <font>
      <b/>
      <i/>
      <u/>
      <sz val="11"/>
      <color rgb="FFC00000"/>
      <name val="Times New Roman"/>
      <family val="1"/>
      <charset val="186"/>
    </font>
    <font>
      <i/>
      <sz val="8"/>
      <name val="Times New Roman"/>
      <family val="1"/>
      <charset val="186"/>
    </font>
    <font>
      <sz val="8"/>
      <color theme="0" tint="-0.499984740745262"/>
      <name val="Times New Roman"/>
      <family val="1"/>
      <charset val="186"/>
    </font>
    <font>
      <i/>
      <u/>
      <sz val="10"/>
      <name val="Times New Roman"/>
      <family val="1"/>
      <charset val="186"/>
    </font>
    <font>
      <i/>
      <u/>
      <sz val="8"/>
      <name val="Times New Roman"/>
      <family val="1"/>
      <charset val="186"/>
    </font>
    <font>
      <sz val="9"/>
      <color indexed="81"/>
      <name val="Tahoma"/>
      <family val="2"/>
      <charset val="186"/>
    </font>
    <font>
      <i/>
      <sz val="9"/>
      <name val="Times New Roman"/>
      <family val="1"/>
      <charset val="186"/>
    </font>
    <font>
      <sz val="10"/>
      <color rgb="FFFF0000"/>
      <name val="Times New Roman"/>
      <family val="1"/>
      <charset val="186"/>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indexed="9"/>
        <bgColor indexed="64"/>
      </patternFill>
    </fill>
    <fill>
      <patternFill patternType="solid">
        <fgColor indexed="45"/>
        <bgColor indexed="29"/>
      </patternFill>
    </fill>
    <fill>
      <patternFill patternType="solid">
        <fgColor indexed="42"/>
        <bgColor indexed="27"/>
      </patternFill>
    </fill>
    <fill>
      <patternFill patternType="solid">
        <fgColor indexed="43"/>
        <bgColor indexed="26"/>
      </patternFill>
    </fill>
    <fill>
      <patternFill patternType="solid">
        <fgColor rgb="FFFFFFCC"/>
        <bgColor indexed="64"/>
      </patternFill>
    </fill>
  </fills>
  <borders count="33">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49">
    <xf numFmtId="0" fontId="0" fillId="0" borderId="0"/>
    <xf numFmtId="0" fontId="3" fillId="0" borderId="0"/>
    <xf numFmtId="0" fontId="7" fillId="0" borderId="0"/>
    <xf numFmtId="9" fontId="11" fillId="0" borderId="0" applyFont="0" applyFill="0" applyBorder="0" applyAlignment="0" applyProtection="0"/>
    <xf numFmtId="0" fontId="12" fillId="4" borderId="0" applyNumberFormat="0" applyBorder="0" applyAlignment="0" applyProtection="0"/>
    <xf numFmtId="0" fontId="14" fillId="0" borderId="0"/>
    <xf numFmtId="0" fontId="14" fillId="0" borderId="0"/>
    <xf numFmtId="0" fontId="14" fillId="0" borderId="0">
      <alignment textRotation="90"/>
    </xf>
    <xf numFmtId="0" fontId="3" fillId="0" borderId="0"/>
    <xf numFmtId="0" fontId="16" fillId="0" borderId="0"/>
    <xf numFmtId="0" fontId="14" fillId="0" borderId="0"/>
    <xf numFmtId="0" fontId="14" fillId="0" borderId="0"/>
    <xf numFmtId="0" fontId="14" fillId="0" borderId="0"/>
    <xf numFmtId="0" fontId="25" fillId="0" borderId="0"/>
    <xf numFmtId="0" fontId="28" fillId="6" borderId="0" applyNumberFormat="0" applyBorder="0" applyAlignment="0" applyProtection="0"/>
    <xf numFmtId="43" fontId="25" fillId="0" borderId="0" applyFont="0" applyFill="0" applyBorder="0" applyAlignment="0" applyProtection="0"/>
    <xf numFmtId="168" fontId="3" fillId="0" borderId="0" applyFill="0" applyBorder="0" applyAlignment="0" applyProtection="0"/>
    <xf numFmtId="167" fontId="33" fillId="0" borderId="0" applyFont="0" applyFill="0" applyBorder="0" applyAlignment="0" applyProtection="0"/>
    <xf numFmtId="166" fontId="32" fillId="0" borderId="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5" fontId="25" fillId="0" borderId="0" applyFont="0" applyFill="0" applyBorder="0" applyAlignment="0" applyProtection="0"/>
    <xf numFmtId="44" fontId="25" fillId="0" borderId="0" applyFont="0" applyFill="0" applyBorder="0" applyAlignment="0" applyProtection="0"/>
    <xf numFmtId="0" fontId="26" fillId="0" borderId="0"/>
    <xf numFmtId="0" fontId="29" fillId="7" borderId="0" applyNumberFormat="0" applyBorder="0" applyAlignment="0" applyProtection="0"/>
    <xf numFmtId="0" fontId="31" fillId="0" borderId="0" applyNumberFormat="0" applyFill="0" applyBorder="0" applyAlignment="0" applyProtection="0"/>
    <xf numFmtId="0" fontId="34" fillId="0" borderId="0" applyNumberFormat="0" applyFill="0" applyBorder="0" applyAlignment="0" applyProtection="0"/>
    <xf numFmtId="0" fontId="30" fillId="8" borderId="0" applyNumberFormat="0" applyBorder="0" applyAlignment="0" applyProtection="0"/>
    <xf numFmtId="0" fontId="11" fillId="0" borderId="0"/>
    <xf numFmtId="0" fontId="11" fillId="0" borderId="0"/>
    <xf numFmtId="0" fontId="3" fillId="0" borderId="0"/>
    <xf numFmtId="0" fontId="33" fillId="0" borderId="0"/>
    <xf numFmtId="0" fontId="14" fillId="0" borderId="0"/>
    <xf numFmtId="0" fontId="14" fillId="0" borderId="0"/>
    <xf numFmtId="0" fontId="3" fillId="0" borderId="0"/>
    <xf numFmtId="0" fontId="27" fillId="0" borderId="0"/>
    <xf numFmtId="0" fontId="26" fillId="0" borderId="0"/>
    <xf numFmtId="0" fontId="14" fillId="0" borderId="0"/>
    <xf numFmtId="0" fontId="3" fillId="0" borderId="0"/>
    <xf numFmtId="0" fontId="32" fillId="0" borderId="0"/>
    <xf numFmtId="0" fontId="35" fillId="0" borderId="0"/>
    <xf numFmtId="0" fontId="35" fillId="0" borderId="0"/>
    <xf numFmtId="0" fontId="14" fillId="0" borderId="0"/>
    <xf numFmtId="0" fontId="3" fillId="0" borderId="0"/>
    <xf numFmtId="0" fontId="7" fillId="0" borderId="0"/>
    <xf numFmtId="9" fontId="33" fillId="0" borderId="0" applyFont="0" applyFill="0" applyBorder="0" applyAlignment="0" applyProtection="0"/>
    <xf numFmtId="0" fontId="3" fillId="0" borderId="0"/>
    <xf numFmtId="0" fontId="14" fillId="0" borderId="0"/>
    <xf numFmtId="0" fontId="7" fillId="0" borderId="0"/>
  </cellStyleXfs>
  <cellXfs count="266">
    <xf numFmtId="0" fontId="0" fillId="0" borderId="0" xfId="0"/>
    <xf numFmtId="0" fontId="1" fillId="0" borderId="0" xfId="0" applyFont="1" applyBorder="1" applyAlignment="1" applyProtection="1">
      <alignment horizontal="center"/>
      <protection locked="0"/>
    </xf>
    <xf numFmtId="0" fontId="1" fillId="0" borderId="0" xfId="0" applyFont="1" applyBorder="1" applyProtection="1">
      <protection locked="0"/>
    </xf>
    <xf numFmtId="0" fontId="1" fillId="0" borderId="0" xfId="0" applyFont="1" applyProtection="1">
      <protection locked="0"/>
    </xf>
    <xf numFmtId="0" fontId="1" fillId="0" borderId="0" xfId="0" applyFont="1" applyAlignment="1" applyProtection="1">
      <alignment vertical="center"/>
      <protection locked="0"/>
    </xf>
    <xf numFmtId="0" fontId="5" fillId="0" borderId="0" xfId="1" applyNumberFormat="1" applyFont="1" applyFill="1" applyBorder="1" applyAlignment="1" applyProtection="1">
      <protection locked="0"/>
    </xf>
    <xf numFmtId="0" fontId="1" fillId="0" borderId="0" xfId="0" applyNumberFormat="1" applyFont="1" applyProtection="1">
      <protection locked="0"/>
    </xf>
    <xf numFmtId="1" fontId="5" fillId="0" borderId="0" xfId="1" applyNumberFormat="1" applyFont="1" applyFill="1" applyBorder="1" applyAlignment="1" applyProtection="1">
      <protection locked="0"/>
    </xf>
    <xf numFmtId="0" fontId="4" fillId="2" borderId="0" xfId="0" applyNumberFormat="1" applyFont="1" applyFill="1" applyBorder="1" applyProtection="1">
      <protection locked="0"/>
    </xf>
    <xf numFmtId="0" fontId="4" fillId="2" borderId="0" xfId="0" applyFont="1" applyFill="1" applyBorder="1" applyProtection="1">
      <protection locked="0"/>
    </xf>
    <xf numFmtId="0" fontId="1" fillId="2" borderId="0" xfId="0" applyNumberFormat="1" applyFont="1" applyFill="1" applyProtection="1">
      <protection locked="0"/>
    </xf>
    <xf numFmtId="0" fontId="1" fillId="2" borderId="0" xfId="0" applyFont="1" applyFill="1" applyProtection="1">
      <protection locked="0"/>
    </xf>
    <xf numFmtId="0" fontId="1" fillId="0" borderId="0" xfId="0" applyNumberFormat="1" applyFont="1" applyFill="1" applyProtection="1">
      <protection locked="0"/>
    </xf>
    <xf numFmtId="0" fontId="1" fillId="0" borderId="0" xfId="0" applyFont="1" applyFill="1" applyProtection="1">
      <protection locked="0"/>
    </xf>
    <xf numFmtId="0" fontId="1" fillId="0" borderId="0" xfId="4" applyFont="1" applyFill="1" applyAlignment="1" applyProtection="1">
      <alignment horizontal="center"/>
      <protection locked="0"/>
    </xf>
    <xf numFmtId="0" fontId="4" fillId="0" borderId="0" xfId="1" applyNumberFormat="1" applyFont="1" applyFill="1" applyBorder="1" applyAlignment="1" applyProtection="1">
      <alignment horizontal="right" vertical="center" wrapText="1"/>
      <protection locked="0"/>
    </xf>
    <xf numFmtId="0" fontId="1" fillId="0" borderId="0" xfId="1" applyFont="1" applyFill="1" applyBorder="1" applyAlignment="1" applyProtection="1">
      <alignment horizontal="center" vertical="center" wrapText="1"/>
      <protection locked="0"/>
    </xf>
    <xf numFmtId="2" fontId="1" fillId="0" borderId="0" xfId="1" applyNumberFormat="1" applyFont="1" applyFill="1" applyBorder="1" applyAlignment="1" applyProtection="1">
      <alignment horizontal="center" vertical="center" wrapText="1"/>
      <protection locked="0"/>
    </xf>
    <xf numFmtId="0" fontId="5" fillId="0" borderId="0" xfId="1" applyNumberFormat="1" applyFont="1" applyFill="1" applyBorder="1" applyAlignment="1" applyProtection="1">
      <alignment horizontal="right" vertical="center" wrapText="1"/>
      <protection locked="0"/>
    </xf>
    <xf numFmtId="0" fontId="5" fillId="0" borderId="0" xfId="1" applyFont="1" applyFill="1" applyBorder="1" applyAlignment="1" applyProtection="1">
      <alignment horizontal="right" vertical="center"/>
      <protection locked="0"/>
    </xf>
    <xf numFmtId="43" fontId="5" fillId="0" borderId="0" xfId="1" applyNumberFormat="1" applyFont="1" applyBorder="1" applyAlignment="1" applyProtection="1">
      <alignment horizontal="center" vertical="center" wrapText="1"/>
      <protection locked="0"/>
    </xf>
    <xf numFmtId="0" fontId="1" fillId="2" borderId="0" xfId="0" applyNumberFormat="1" applyFont="1" applyFill="1" applyAlignment="1" applyProtection="1">
      <alignment vertical="center" wrapText="1"/>
      <protection locked="0"/>
    </xf>
    <xf numFmtId="0" fontId="1" fillId="2" borderId="0" xfId="0" applyFont="1" applyFill="1" applyAlignment="1" applyProtection="1">
      <alignment vertical="center" wrapText="1"/>
      <protection locked="0"/>
    </xf>
    <xf numFmtId="43" fontId="1" fillId="3" borderId="3" xfId="0" applyNumberFormat="1" applyFont="1" applyFill="1" applyBorder="1" applyAlignment="1" applyProtection="1">
      <alignment horizontal="center" vertical="center"/>
      <protection locked="0"/>
    </xf>
    <xf numFmtId="43" fontId="1" fillId="2" borderId="3" xfId="0" applyNumberFormat="1" applyFont="1" applyFill="1" applyBorder="1" applyAlignment="1" applyProtection="1">
      <alignment horizontal="center" vertical="center"/>
      <protection locked="0"/>
    </xf>
    <xf numFmtId="2" fontId="1" fillId="2" borderId="0" xfId="4" applyNumberFormat="1" applyFont="1" applyFill="1" applyBorder="1" applyAlignment="1" applyProtection="1">
      <alignment horizontal="center" vertical="center"/>
      <protection locked="0"/>
    </xf>
    <xf numFmtId="0" fontId="4" fillId="2" borderId="0" xfId="4" applyFont="1" applyFill="1" applyBorder="1" applyAlignment="1" applyProtection="1">
      <alignment vertical="center"/>
      <protection locked="0"/>
    </xf>
    <xf numFmtId="0" fontId="4" fillId="2" borderId="0" xfId="4" applyNumberFormat="1" applyFont="1" applyFill="1" applyBorder="1" applyAlignment="1" applyProtection="1">
      <alignment wrapText="1"/>
      <protection locked="0"/>
    </xf>
    <xf numFmtId="0" fontId="1" fillId="2" borderId="0" xfId="4" applyFont="1" applyFill="1" applyBorder="1" applyAlignment="1" applyProtection="1">
      <alignment horizontal="center" vertical="center"/>
      <protection locked="0"/>
    </xf>
    <xf numFmtId="0" fontId="4" fillId="2" borderId="0" xfId="4" applyNumberFormat="1" applyFont="1" applyFill="1" applyBorder="1" applyAlignment="1" applyProtection="1">
      <alignment horizontal="left"/>
      <protection locked="0"/>
    </xf>
    <xf numFmtId="0" fontId="4" fillId="2" borderId="0" xfId="4" applyNumberFormat="1" applyFont="1" applyFill="1" applyBorder="1" applyProtection="1">
      <protection locked="0"/>
    </xf>
    <xf numFmtId="0" fontId="4" fillId="2" borderId="0" xfId="4" applyFont="1" applyFill="1" applyBorder="1" applyProtection="1">
      <protection locked="0"/>
    </xf>
    <xf numFmtId="0" fontId="4" fillId="0" borderId="0" xfId="4" applyFont="1" applyFill="1" applyProtection="1">
      <protection locked="0"/>
    </xf>
    <xf numFmtId="0" fontId="1" fillId="0" borderId="0" xfId="0" applyNumberFormat="1" applyFont="1" applyBorder="1" applyProtection="1">
      <protection locked="0"/>
    </xf>
    <xf numFmtId="0" fontId="1" fillId="0" borderId="0" xfId="0" applyNumberFormat="1" applyFont="1" applyAlignment="1" applyProtection="1">
      <alignment wrapText="1"/>
      <protection locked="0"/>
    </xf>
    <xf numFmtId="0" fontId="1" fillId="0" borderId="0" xfId="0" applyFont="1" applyAlignment="1" applyProtection="1">
      <alignment horizontal="center" vertical="center"/>
      <protection locked="0"/>
    </xf>
    <xf numFmtId="2" fontId="1" fillId="0" borderId="0" xfId="0" applyNumberFormat="1" applyFont="1" applyAlignment="1" applyProtection="1">
      <alignment horizontal="center" vertical="center"/>
      <protection locked="0"/>
    </xf>
    <xf numFmtId="0" fontId="13" fillId="2" borderId="14" xfId="0" applyNumberFormat="1" applyFont="1" applyFill="1" applyBorder="1" applyAlignment="1" applyProtection="1">
      <alignment vertical="center"/>
      <protection locked="0"/>
    </xf>
    <xf numFmtId="0" fontId="5" fillId="2" borderId="0" xfId="1" applyFont="1" applyFill="1" applyBorder="1" applyAlignment="1" applyProtection="1">
      <alignment horizontal="center" vertical="center"/>
      <protection locked="0"/>
    </xf>
    <xf numFmtId="0" fontId="5" fillId="0" borderId="0" xfId="1" applyFont="1" applyFill="1" applyBorder="1" applyAlignment="1" applyProtection="1">
      <alignment horizontal="right" vertical="center" wrapText="1"/>
      <protection locked="0"/>
    </xf>
    <xf numFmtId="0" fontId="1" fillId="2" borderId="0" xfId="0" applyNumberFormat="1" applyFont="1" applyFill="1" applyBorder="1" applyAlignment="1" applyProtection="1">
      <alignment horizontal="left" wrapText="1"/>
      <protection locked="0"/>
    </xf>
    <xf numFmtId="1" fontId="4" fillId="0" borderId="0" xfId="1" applyNumberFormat="1" applyFont="1" applyFill="1" applyBorder="1" applyAlignment="1" applyProtection="1">
      <alignment vertical="top" wrapText="1"/>
      <protection locked="0"/>
    </xf>
    <xf numFmtId="0" fontId="4" fillId="0" borderId="0" xfId="1" applyFont="1" applyBorder="1" applyAlignment="1" applyProtection="1">
      <alignment vertical="center" wrapText="1"/>
      <protection locked="0"/>
    </xf>
    <xf numFmtId="0" fontId="1" fillId="2" borderId="0" xfId="0" applyNumberFormat="1" applyFont="1" applyFill="1" applyBorder="1" applyAlignment="1" applyProtection="1">
      <alignment wrapText="1"/>
      <protection locked="0"/>
    </xf>
    <xf numFmtId="0" fontId="5" fillId="2" borderId="0" xfId="1" applyFont="1" applyFill="1" applyBorder="1" applyAlignment="1" applyProtection="1">
      <alignment vertical="center"/>
      <protection locked="0"/>
    </xf>
    <xf numFmtId="0" fontId="5" fillId="2" borderId="14" xfId="0" applyNumberFormat="1" applyFont="1" applyFill="1" applyBorder="1" applyAlignment="1" applyProtection="1">
      <alignment horizontal="left" vertical="center"/>
      <protection locked="0"/>
    </xf>
    <xf numFmtId="0" fontId="5" fillId="2" borderId="14" xfId="0" applyNumberFormat="1" applyFont="1" applyFill="1" applyBorder="1" applyAlignment="1" applyProtection="1">
      <alignment horizontal="center" vertical="center"/>
      <protection locked="0"/>
    </xf>
    <xf numFmtId="0" fontId="5" fillId="2" borderId="14" xfId="0" applyNumberFormat="1" applyFont="1" applyFill="1" applyBorder="1" applyAlignment="1" applyProtection="1">
      <alignment vertical="center"/>
      <protection locked="0"/>
    </xf>
    <xf numFmtId="1" fontId="4" fillId="0" borderId="15" xfId="1" applyNumberFormat="1" applyFont="1" applyFill="1" applyBorder="1" applyAlignment="1" applyProtection="1">
      <alignment vertical="top"/>
      <protection locked="0"/>
    </xf>
    <xf numFmtId="1" fontId="4" fillId="0" borderId="15" xfId="1" applyNumberFormat="1" applyFont="1" applyFill="1" applyBorder="1" applyAlignment="1" applyProtection="1">
      <alignment horizontal="left" vertical="top"/>
      <protection locked="0"/>
    </xf>
    <xf numFmtId="1" fontId="4" fillId="0" borderId="15" xfId="1" applyNumberFormat="1" applyFont="1" applyFill="1" applyBorder="1" applyAlignment="1" applyProtection="1">
      <alignment horizontal="center" vertical="center"/>
      <protection locked="0"/>
    </xf>
    <xf numFmtId="1" fontId="4" fillId="0" borderId="15" xfId="1" applyNumberFormat="1" applyFont="1" applyFill="1" applyBorder="1" applyAlignment="1" applyProtection="1">
      <alignment horizontal="center" vertical="top"/>
      <protection locked="0"/>
    </xf>
    <xf numFmtId="0" fontId="4" fillId="0" borderId="0" xfId="1" applyFont="1" applyBorder="1" applyAlignment="1" applyProtection="1">
      <alignment horizontal="center" vertical="center" wrapText="1"/>
      <protection locked="0"/>
    </xf>
    <xf numFmtId="0" fontId="1" fillId="2" borderId="0" xfId="0" applyNumberFormat="1" applyFont="1" applyFill="1" applyBorder="1" applyAlignment="1" applyProtection="1">
      <alignment horizontal="center" vertical="center" wrapText="1"/>
      <protection locked="0"/>
    </xf>
    <xf numFmtId="0" fontId="1" fillId="2" borderId="0" xfId="0" applyNumberFormat="1" applyFont="1" applyFill="1" applyBorder="1" applyAlignment="1" applyProtection="1">
      <alignment horizontal="center" wrapText="1"/>
      <protection locked="0"/>
    </xf>
    <xf numFmtId="0" fontId="2" fillId="0" borderId="0" xfId="1" applyFont="1" applyFill="1" applyBorder="1" applyAlignment="1" applyProtection="1">
      <alignment vertical="center"/>
      <protection locked="0"/>
    </xf>
    <xf numFmtId="0" fontId="2" fillId="0" borderId="0" xfId="1" applyFont="1" applyFill="1" applyBorder="1" applyAlignment="1" applyProtection="1">
      <alignment horizontal="left" vertical="center"/>
      <protection locked="0"/>
    </xf>
    <xf numFmtId="0" fontId="2" fillId="2" borderId="0" xfId="1" applyFont="1" applyFill="1" applyBorder="1" applyAlignment="1" applyProtection="1">
      <alignment horizontal="left" vertical="center"/>
      <protection locked="0"/>
    </xf>
    <xf numFmtId="0" fontId="10" fillId="2" borderId="0" xfId="0" applyFont="1" applyFill="1" applyBorder="1" applyAlignment="1" applyProtection="1">
      <alignment horizontal="right" vertical="center" wrapText="1"/>
      <protection locked="0"/>
    </xf>
    <xf numFmtId="2" fontId="10" fillId="2" borderId="0" xfId="0" applyNumberFormat="1" applyFont="1" applyFill="1" applyBorder="1" applyAlignment="1" applyProtection="1">
      <alignment horizontal="center" vertical="center" wrapText="1"/>
      <protection locked="0"/>
    </xf>
    <xf numFmtId="2" fontId="20" fillId="2" borderId="13" xfId="0" applyNumberFormat="1" applyFont="1" applyFill="1" applyBorder="1" applyAlignment="1" applyProtection="1">
      <alignment horizontal="center" vertical="center" wrapText="1"/>
      <protection locked="0"/>
    </xf>
    <xf numFmtId="0" fontId="1" fillId="0" borderId="0" xfId="0" applyFont="1" applyBorder="1" applyAlignment="1" applyProtection="1">
      <alignment vertical="center"/>
      <protection locked="0"/>
    </xf>
    <xf numFmtId="0" fontId="1" fillId="0" borderId="0" xfId="4" applyFont="1" applyFill="1" applyBorder="1" applyProtection="1">
      <protection locked="0"/>
    </xf>
    <xf numFmtId="0" fontId="1" fillId="0" borderId="0" xfId="4" applyFont="1" applyFill="1" applyBorder="1" applyAlignment="1" applyProtection="1">
      <alignment horizontal="center"/>
      <protection locked="0"/>
    </xf>
    <xf numFmtId="0" fontId="5" fillId="2" borderId="0" xfId="0" applyFont="1" applyFill="1" applyBorder="1" applyAlignment="1" applyProtection="1">
      <alignment horizontal="right"/>
      <protection locked="0"/>
    </xf>
    <xf numFmtId="0" fontId="4" fillId="0" borderId="0" xfId="0" applyFont="1" applyBorder="1" applyAlignment="1" applyProtection="1">
      <alignment horizontal="center"/>
      <protection locked="0"/>
    </xf>
    <xf numFmtId="0" fontId="5" fillId="0" borderId="0" xfId="0" applyFont="1" applyBorder="1" applyAlignment="1" applyProtection="1">
      <alignment horizontal="center"/>
      <protection locked="0"/>
    </xf>
    <xf numFmtId="164" fontId="5" fillId="0" borderId="6" xfId="0" applyNumberFormat="1" applyFont="1" applyBorder="1" applyAlignment="1" applyProtection="1">
      <alignment horizontal="center" vertical="center"/>
      <protection locked="0"/>
    </xf>
    <xf numFmtId="0" fontId="5" fillId="0" borderId="0" xfId="0" applyFont="1" applyBorder="1" applyAlignment="1" applyProtection="1">
      <alignment horizontal="right"/>
      <protection locked="0"/>
    </xf>
    <xf numFmtId="4" fontId="5" fillId="0" borderId="0" xfId="0" applyNumberFormat="1" applyFont="1" applyBorder="1" applyAlignment="1" applyProtection="1">
      <alignment horizontal="right"/>
      <protection locked="0"/>
    </xf>
    <xf numFmtId="164" fontId="5" fillId="0" borderId="0" xfId="0" applyNumberFormat="1" applyFont="1" applyBorder="1" applyAlignment="1" applyProtection="1">
      <alignment horizontal="center" vertical="center"/>
      <protection locked="0"/>
    </xf>
    <xf numFmtId="4" fontId="5" fillId="2" borderId="0" xfId="0" applyNumberFormat="1" applyFont="1" applyFill="1" applyBorder="1" applyAlignment="1" applyProtection="1">
      <alignment horizontal="right"/>
      <protection locked="0"/>
    </xf>
    <xf numFmtId="49" fontId="6" fillId="2" borderId="0" xfId="0" applyNumberFormat="1" applyFont="1" applyFill="1" applyBorder="1" applyAlignment="1" applyProtection="1">
      <protection locked="0"/>
    </xf>
    <xf numFmtId="0" fontId="8" fillId="2" borderId="0" xfId="2" applyFont="1" applyFill="1" applyBorder="1" applyAlignment="1" applyProtection="1">
      <alignment vertical="center"/>
      <protection locked="0"/>
    </xf>
    <xf numFmtId="14" fontId="1" fillId="0" borderId="0" xfId="0" applyNumberFormat="1" applyFont="1" applyProtection="1">
      <protection locked="0"/>
    </xf>
    <xf numFmtId="49" fontId="5" fillId="2" borderId="0" xfId="0" applyNumberFormat="1" applyFont="1" applyFill="1" applyBorder="1" applyAlignment="1" applyProtection="1">
      <alignment horizontal="right"/>
      <protection locked="0"/>
    </xf>
    <xf numFmtId="0" fontId="4" fillId="0" borderId="0" xfId="0" applyFont="1" applyBorder="1" applyAlignment="1" applyProtection="1">
      <alignment horizontal="left"/>
      <protection locked="0"/>
    </xf>
    <xf numFmtId="16" fontId="4" fillId="0" borderId="0" xfId="0" applyNumberFormat="1" applyFont="1" applyBorder="1" applyAlignment="1" applyProtection="1">
      <alignment horizontal="center"/>
      <protection locked="0"/>
    </xf>
    <xf numFmtId="10" fontId="5" fillId="3" borderId="9" xfId="3" applyNumberFormat="1" applyFont="1" applyFill="1" applyBorder="1" applyAlignment="1" applyProtection="1">
      <alignment horizontal="center" vertical="center"/>
      <protection locked="0"/>
    </xf>
    <xf numFmtId="10" fontId="5" fillId="3" borderId="3" xfId="3" applyNumberFormat="1" applyFont="1" applyFill="1" applyBorder="1" applyAlignment="1" applyProtection="1">
      <alignment horizontal="center" vertical="center"/>
      <protection locked="0"/>
    </xf>
    <xf numFmtId="49" fontId="6" fillId="0" borderId="0" xfId="0" applyNumberFormat="1" applyFont="1" applyFill="1" applyBorder="1" applyAlignment="1" applyProtection="1">
      <protection locked="0"/>
    </xf>
    <xf numFmtId="0" fontId="37" fillId="2" borderId="0" xfId="0" applyFont="1" applyFill="1" applyProtection="1">
      <protection locked="0"/>
    </xf>
    <xf numFmtId="0" fontId="13" fillId="2" borderId="0" xfId="0" applyNumberFormat="1" applyFont="1" applyFill="1" applyBorder="1" applyAlignment="1" applyProtection="1">
      <alignment vertical="center"/>
      <protection locked="0"/>
    </xf>
    <xf numFmtId="0" fontId="1" fillId="0" borderId="0" xfId="0" applyFont="1" applyAlignment="1" applyProtection="1">
      <alignment horizontal="right" vertical="top" wrapText="1"/>
      <protection locked="0"/>
    </xf>
    <xf numFmtId="1" fontId="4" fillId="0" borderId="0" xfId="1" applyNumberFormat="1" applyFont="1" applyFill="1" applyBorder="1" applyAlignment="1" applyProtection="1">
      <alignment vertical="top"/>
      <protection locked="0"/>
    </xf>
    <xf numFmtId="1" fontId="4" fillId="0" borderId="0" xfId="1" applyNumberFormat="1" applyFont="1" applyFill="1" applyBorder="1" applyAlignment="1" applyProtection="1">
      <alignment horizontal="left" vertical="top"/>
      <protection locked="0"/>
    </xf>
    <xf numFmtId="1" fontId="4" fillId="0" borderId="0" xfId="1" applyNumberFormat="1" applyFont="1" applyFill="1" applyBorder="1" applyAlignment="1" applyProtection="1">
      <alignment horizontal="center" vertical="center"/>
      <protection locked="0"/>
    </xf>
    <xf numFmtId="1" fontId="4" fillId="0" borderId="0" xfId="1" applyNumberFormat="1" applyFont="1" applyFill="1" applyBorder="1" applyAlignment="1" applyProtection="1">
      <alignment horizontal="center" vertical="top"/>
      <protection locked="0"/>
    </xf>
    <xf numFmtId="0" fontId="5" fillId="0" borderId="22"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4" fillId="3" borderId="0" xfId="0" applyNumberFormat="1" applyFont="1" applyFill="1" applyBorder="1" applyAlignment="1" applyProtection="1">
      <alignment horizontal="left" vertical="center"/>
      <protection locked="0"/>
    </xf>
    <xf numFmtId="0" fontId="5" fillId="3" borderId="0" xfId="0" applyNumberFormat="1" applyFont="1" applyFill="1" applyBorder="1" applyAlignment="1" applyProtection="1">
      <alignment horizontal="left" vertical="center"/>
      <protection locked="0"/>
    </xf>
    <xf numFmtId="0" fontId="1" fillId="0" borderId="0" xfId="0" applyFont="1" applyBorder="1" applyAlignment="1" applyProtection="1">
      <alignment horizontal="center" vertical="top" wrapText="1"/>
      <protection locked="0"/>
    </xf>
    <xf numFmtId="0" fontId="1" fillId="0" borderId="0" xfId="0" applyFont="1" applyAlignment="1" applyProtection="1">
      <alignment horizontal="right" vertical="top"/>
      <protection locked="0"/>
    </xf>
    <xf numFmtId="0" fontId="1" fillId="0" borderId="0" xfId="0" applyFont="1" applyBorder="1" applyAlignment="1" applyProtection="1">
      <alignment horizontal="right" wrapText="1"/>
      <protection locked="0"/>
    </xf>
    <xf numFmtId="0" fontId="39" fillId="0" borderId="0" xfId="0" applyFont="1" applyBorder="1" applyAlignment="1" applyProtection="1">
      <alignment horizontal="right" vertical="top"/>
      <protection locked="0"/>
    </xf>
    <xf numFmtId="0" fontId="40" fillId="0" borderId="0" xfId="0" applyFont="1" applyAlignment="1" applyProtection="1">
      <alignment horizontal="right" vertical="top" wrapText="1"/>
      <protection locked="0"/>
    </xf>
    <xf numFmtId="164" fontId="5" fillId="0" borderId="24" xfId="0" applyNumberFormat="1" applyFont="1" applyBorder="1" applyAlignment="1" applyProtection="1">
      <alignment horizontal="center" vertical="center"/>
      <protection locked="0"/>
    </xf>
    <xf numFmtId="0" fontId="5" fillId="2" borderId="0" xfId="0" applyNumberFormat="1" applyFont="1" applyFill="1" applyBorder="1" applyAlignment="1" applyProtection="1">
      <alignment horizontal="right"/>
      <protection locked="0"/>
    </xf>
    <xf numFmtId="2" fontId="5" fillId="2" borderId="0" xfId="0" applyNumberFormat="1" applyFont="1" applyFill="1" applyBorder="1" applyAlignment="1" applyProtection="1">
      <alignment horizontal="right"/>
      <protection locked="0"/>
    </xf>
    <xf numFmtId="0" fontId="4" fillId="0" borderId="0" xfId="0" applyNumberFormat="1" applyFont="1" applyFill="1" applyBorder="1" applyAlignment="1" applyProtection="1">
      <alignment horizontal="left" vertical="center"/>
      <protection locked="0"/>
    </xf>
    <xf numFmtId="0" fontId="5" fillId="0" borderId="0" xfId="0" applyNumberFormat="1" applyFont="1" applyFill="1" applyBorder="1" applyAlignment="1" applyProtection="1">
      <alignment horizontal="left" vertical="center"/>
      <protection locked="0"/>
    </xf>
    <xf numFmtId="0" fontId="5" fillId="2" borderId="0" xfId="0" applyNumberFormat="1" applyFont="1" applyFill="1" applyBorder="1" applyAlignment="1" applyProtection="1">
      <alignment vertical="center"/>
      <protection locked="0"/>
    </xf>
    <xf numFmtId="0" fontId="39" fillId="0" borderId="0" xfId="0" applyFont="1" applyAlignment="1" applyProtection="1">
      <alignment horizontal="right" vertical="top"/>
      <protection locked="0"/>
    </xf>
    <xf numFmtId="0" fontId="2" fillId="0" borderId="1" xfId="1" applyNumberFormat="1" applyFont="1" applyFill="1" applyBorder="1" applyAlignment="1" applyProtection="1">
      <alignment horizontal="center" vertical="center"/>
      <protection locked="0"/>
    </xf>
    <xf numFmtId="0" fontId="5" fillId="0" borderId="0" xfId="4" applyFont="1" applyFill="1" applyAlignment="1" applyProtection="1">
      <alignment horizontal="left"/>
      <protection locked="0"/>
    </xf>
    <xf numFmtId="1" fontId="2" fillId="0" borderId="0" xfId="1" applyNumberFormat="1" applyFont="1" applyFill="1" applyBorder="1" applyAlignment="1" applyProtection="1">
      <alignment vertical="center"/>
      <protection locked="0"/>
    </xf>
    <xf numFmtId="0" fontId="1" fillId="2" borderId="3" xfId="0" applyNumberFormat="1"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5" fillId="0" borderId="0" xfId="0" applyFont="1" applyFill="1" applyAlignment="1" applyProtection="1">
      <alignment horizontal="right" vertical="center"/>
      <protection locked="0"/>
    </xf>
    <xf numFmtId="0" fontId="1" fillId="0" borderId="16" xfId="0" applyFont="1" applyFill="1" applyBorder="1" applyAlignment="1" applyProtection="1">
      <alignment horizontal="center" vertical="center" wrapText="1"/>
    </xf>
    <xf numFmtId="0" fontId="2" fillId="0" borderId="0"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protection locked="0"/>
    </xf>
    <xf numFmtId="0" fontId="2" fillId="2" borderId="0" xfId="1" applyFont="1" applyFill="1" applyBorder="1" applyAlignment="1" applyProtection="1">
      <alignment vertical="center"/>
      <protection locked="0"/>
    </xf>
    <xf numFmtId="0" fontId="0" fillId="0" borderId="0" xfId="0" applyBorder="1" applyAlignment="1" applyProtection="1">
      <protection locked="0"/>
    </xf>
    <xf numFmtId="0" fontId="5" fillId="0" borderId="0" xfId="1" applyFont="1" applyFill="1" applyBorder="1" applyAlignment="1" applyProtection="1">
      <alignment vertical="center"/>
      <protection locked="0"/>
    </xf>
    <xf numFmtId="0" fontId="0" fillId="0" borderId="0" xfId="0" applyFill="1" applyBorder="1" applyAlignment="1" applyProtection="1">
      <protection locked="0"/>
    </xf>
    <xf numFmtId="0" fontId="23" fillId="0" borderId="0" xfId="1" applyFont="1" applyFill="1" applyBorder="1" applyAlignment="1" applyProtection="1">
      <alignment horizontal="center" vertical="center"/>
      <protection locked="0"/>
    </xf>
    <xf numFmtId="0" fontId="21" fillId="0" borderId="0" xfId="1" applyFont="1" applyFill="1" applyBorder="1" applyAlignment="1" applyProtection="1">
      <alignment horizontal="center" vertical="center"/>
      <protection locked="0"/>
    </xf>
    <xf numFmtId="4" fontId="21" fillId="0" borderId="0" xfId="1" applyNumberFormat="1" applyFont="1" applyFill="1" applyBorder="1" applyAlignment="1" applyProtection="1">
      <alignment horizontal="center" vertical="center"/>
      <protection locked="0"/>
    </xf>
    <xf numFmtId="0" fontId="22" fillId="0" borderId="0" xfId="0" applyFont="1" applyProtection="1">
      <protection locked="0"/>
    </xf>
    <xf numFmtId="0" fontId="5" fillId="0" borderId="3"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1" fontId="24" fillId="0" borderId="3" xfId="0" applyNumberFormat="1" applyFont="1" applyFill="1" applyBorder="1" applyAlignment="1" applyProtection="1">
      <alignment horizontal="center" vertical="center"/>
      <protection locked="0"/>
    </xf>
    <xf numFmtId="2" fontId="24" fillId="0" borderId="3" xfId="0" applyNumberFormat="1" applyFont="1" applyFill="1" applyBorder="1" applyAlignment="1" applyProtection="1">
      <alignment horizontal="center" vertical="center"/>
      <protection locked="0"/>
    </xf>
    <xf numFmtId="4" fontId="10" fillId="5" borderId="13" xfId="2" applyNumberFormat="1" applyFont="1" applyFill="1" applyBorder="1" applyAlignment="1" applyProtection="1">
      <alignment horizontal="center" vertical="center"/>
      <protection locked="0"/>
    </xf>
    <xf numFmtId="4" fontId="10" fillId="5" borderId="9" xfId="2" applyNumberFormat="1" applyFont="1" applyFill="1" applyBorder="1" applyAlignment="1" applyProtection="1">
      <alignment vertical="center"/>
      <protection locked="0"/>
    </xf>
    <xf numFmtId="0" fontId="1" fillId="0" borderId="0" xfId="2" applyFont="1" applyFill="1" applyBorder="1" applyAlignment="1" applyProtection="1">
      <alignment vertical="center"/>
      <protection locked="0"/>
    </xf>
    <xf numFmtId="4" fontId="10" fillId="5" borderId="3" xfId="2" applyNumberFormat="1" applyFont="1" applyFill="1" applyBorder="1" applyAlignment="1" applyProtection="1">
      <alignment vertical="center"/>
      <protection locked="0"/>
    </xf>
    <xf numFmtId="164" fontId="10" fillId="5" borderId="6" xfId="0" applyNumberFormat="1" applyFont="1" applyFill="1" applyBorder="1" applyAlignment="1" applyProtection="1">
      <alignment horizontal="center" vertical="center"/>
      <protection locked="0"/>
    </xf>
    <xf numFmtId="4" fontId="5" fillId="0" borderId="0" xfId="0" applyNumberFormat="1" applyFont="1" applyFill="1" applyBorder="1" applyAlignment="1" applyProtection="1">
      <alignment horizontal="right"/>
      <protection locked="0"/>
    </xf>
    <xf numFmtId="4" fontId="5" fillId="5" borderId="0" xfId="0" applyNumberFormat="1" applyFont="1" applyFill="1" applyBorder="1" applyAlignment="1" applyProtection="1">
      <protection locked="0"/>
    </xf>
    <xf numFmtId="1" fontId="2" fillId="0" borderId="0" xfId="0" applyNumberFormat="1" applyFont="1" applyFill="1" applyBorder="1" applyAlignment="1" applyProtection="1">
      <alignment horizontal="center"/>
      <protection locked="0"/>
    </xf>
    <xf numFmtId="0" fontId="4" fillId="0" borderId="0" xfId="0" applyFont="1" applyFill="1" applyBorder="1" applyProtection="1">
      <protection locked="0"/>
    </xf>
    <xf numFmtId="0" fontId="2" fillId="0" borderId="0" xfId="1" applyFont="1" applyFill="1" applyBorder="1" applyAlignment="1" applyProtection="1">
      <alignment vertical="center" wrapText="1"/>
      <protection locked="0"/>
    </xf>
    <xf numFmtId="1" fontId="2" fillId="0" borderId="0" xfId="1" applyNumberFormat="1" applyFont="1" applyFill="1" applyBorder="1" applyAlignment="1" applyProtection="1">
      <alignment vertical="center" wrapText="1"/>
      <protection locked="0"/>
    </xf>
    <xf numFmtId="0" fontId="4" fillId="0" borderId="0" xfId="1" applyFont="1" applyFill="1" applyBorder="1" applyAlignment="1" applyProtection="1">
      <alignment vertical="center" wrapText="1"/>
      <protection locked="0"/>
    </xf>
    <xf numFmtId="0" fontId="5" fillId="0" borderId="17" xfId="1" applyFont="1" applyFill="1" applyBorder="1" applyAlignment="1" applyProtection="1">
      <alignment vertical="center"/>
      <protection locked="0"/>
    </xf>
    <xf numFmtId="0" fontId="23" fillId="5" borderId="0" xfId="0" applyFont="1" applyFill="1" applyBorder="1" applyAlignment="1" applyProtection="1">
      <protection locked="0"/>
    </xf>
    <xf numFmtId="0" fontId="4" fillId="5" borderId="0" xfId="0" applyFont="1" applyFill="1" applyBorder="1" applyAlignment="1" applyProtection="1">
      <protection locked="0"/>
    </xf>
    <xf numFmtId="0" fontId="1" fillId="0" borderId="0" xfId="0" applyFont="1" applyFill="1" applyBorder="1" applyProtection="1">
      <protection locked="0"/>
    </xf>
    <xf numFmtId="0" fontId="1" fillId="2" borderId="0" xfId="0" applyFont="1" applyFill="1" applyBorder="1" applyProtection="1">
      <protection locked="0"/>
    </xf>
    <xf numFmtId="0" fontId="8" fillId="2" borderId="0" xfId="2" applyFont="1" applyFill="1" applyBorder="1" applyAlignment="1" applyProtection="1">
      <alignment horizontal="center" vertical="center"/>
      <protection locked="0"/>
    </xf>
    <xf numFmtId="1" fontId="1" fillId="0" borderId="16" xfId="0" applyNumberFormat="1" applyFont="1" applyFill="1" applyBorder="1" applyAlignment="1" applyProtection="1">
      <alignment horizontal="center" vertical="center" wrapText="1"/>
      <protection locked="0"/>
    </xf>
    <xf numFmtId="0" fontId="4" fillId="0" borderId="0" xfId="0" applyFont="1" applyProtection="1">
      <protection locked="0"/>
    </xf>
    <xf numFmtId="0" fontId="18" fillId="0" borderId="0" xfId="0" applyFont="1" applyBorder="1" applyAlignment="1" applyProtection="1">
      <alignment vertical="top" wrapText="1"/>
      <protection locked="0"/>
    </xf>
    <xf numFmtId="10" fontId="18" fillId="0" borderId="0" xfId="3" applyNumberFormat="1" applyFont="1" applyFill="1" applyBorder="1" applyAlignment="1" applyProtection="1">
      <alignment horizontal="center" vertical="center" wrapText="1"/>
      <protection locked="0"/>
    </xf>
    <xf numFmtId="2" fontId="18" fillId="0" borderId="0" xfId="0" applyNumberFormat="1" applyFont="1" applyFill="1" applyBorder="1" applyAlignment="1" applyProtection="1">
      <alignment horizontal="center" vertical="center" wrapText="1"/>
      <protection locked="0"/>
    </xf>
    <xf numFmtId="0" fontId="19" fillId="0" borderId="0" xfId="0" applyFont="1" applyBorder="1" applyAlignment="1" applyProtection="1">
      <alignment vertical="center" wrapText="1"/>
      <protection locked="0"/>
    </xf>
    <xf numFmtId="2" fontId="19" fillId="0" borderId="0" xfId="0" applyNumberFormat="1" applyFont="1" applyFill="1" applyBorder="1" applyAlignment="1" applyProtection="1">
      <alignment horizontal="center" vertical="center" wrapText="1"/>
      <protection locked="0"/>
    </xf>
    <xf numFmtId="0" fontId="1" fillId="0" borderId="16" xfId="0" applyFont="1" applyFill="1" applyBorder="1" applyAlignment="1" applyProtection="1">
      <alignment horizontal="left" vertical="center" wrapText="1"/>
    </xf>
    <xf numFmtId="0" fontId="1" fillId="0" borderId="16" xfId="0" applyFont="1" applyFill="1" applyBorder="1" applyAlignment="1" applyProtection="1">
      <alignment vertical="center" wrapText="1"/>
    </xf>
    <xf numFmtId="4" fontId="44" fillId="3" borderId="3" xfId="2" applyNumberFormat="1" applyFont="1" applyFill="1" applyBorder="1" applyAlignment="1" applyProtection="1">
      <alignment vertical="center"/>
      <protection locked="0"/>
    </xf>
    <xf numFmtId="10" fontId="44" fillId="3" borderId="9" xfId="3" applyNumberFormat="1" applyFont="1" applyFill="1" applyBorder="1" applyAlignment="1" applyProtection="1">
      <alignment horizontal="center" vertical="center"/>
      <protection locked="0"/>
    </xf>
    <xf numFmtId="0" fontId="2" fillId="0" borderId="0" xfId="0" applyNumberFormat="1" applyFont="1" applyAlignment="1" applyProtection="1">
      <alignment horizontal="right" wrapText="1"/>
      <protection locked="0"/>
    </xf>
    <xf numFmtId="1" fontId="1" fillId="0" borderId="16" xfId="0" applyNumberFormat="1" applyFont="1" applyFill="1" applyBorder="1" applyAlignment="1" applyProtection="1">
      <alignment horizontal="left" vertical="center" wrapText="1"/>
      <protection locked="0"/>
    </xf>
    <xf numFmtId="2" fontId="1" fillId="0" borderId="16" xfId="0" applyNumberFormat="1" applyFont="1" applyFill="1" applyBorder="1" applyAlignment="1" applyProtection="1">
      <alignment horizontal="center" vertical="center" wrapText="1"/>
    </xf>
    <xf numFmtId="16" fontId="4" fillId="0" borderId="26" xfId="0" applyNumberFormat="1" applyFont="1" applyBorder="1" applyAlignment="1" applyProtection="1">
      <alignment horizontal="center" vertical="center"/>
      <protection locked="0"/>
    </xf>
    <xf numFmtId="1" fontId="4" fillId="0" borderId="27" xfId="0" applyNumberFormat="1" applyFont="1" applyBorder="1" applyAlignment="1" applyProtection="1">
      <alignment horizontal="left" vertical="center" wrapText="1"/>
      <protection locked="0"/>
    </xf>
    <xf numFmtId="164" fontId="5" fillId="0" borderId="28" xfId="0" applyNumberFormat="1" applyFont="1" applyBorder="1" applyAlignment="1" applyProtection="1">
      <alignment horizontal="center" vertical="center"/>
      <protection locked="0"/>
    </xf>
    <xf numFmtId="0" fontId="10" fillId="9" borderId="16" xfId="0" applyFont="1" applyFill="1" applyBorder="1" applyAlignment="1" applyProtection="1">
      <alignment horizontal="left" vertical="center" wrapText="1"/>
    </xf>
    <xf numFmtId="0" fontId="1" fillId="9" borderId="16" xfId="0" applyFont="1" applyFill="1" applyBorder="1" applyAlignment="1" applyProtection="1">
      <alignment horizontal="center" vertical="center" wrapText="1"/>
    </xf>
    <xf numFmtId="43" fontId="1" fillId="9" borderId="3" xfId="0" applyNumberFormat="1" applyFont="1" applyFill="1" applyBorder="1" applyAlignment="1" applyProtection="1">
      <alignment horizontal="center" vertical="center"/>
      <protection locked="0"/>
    </xf>
    <xf numFmtId="0" fontId="10" fillId="9" borderId="16" xfId="0" applyFont="1" applyFill="1" applyBorder="1" applyAlignment="1" applyProtection="1">
      <alignment vertical="center" wrapText="1"/>
    </xf>
    <xf numFmtId="0" fontId="1" fillId="0" borderId="16" xfId="0" applyFont="1" applyFill="1" applyBorder="1" applyAlignment="1" applyProtection="1">
      <alignment horizontal="center" vertical="center" wrapText="1"/>
      <protection locked="0"/>
    </xf>
    <xf numFmtId="2" fontId="1" fillId="0" borderId="16" xfId="0" applyNumberFormat="1" applyFont="1" applyFill="1" applyBorder="1" applyAlignment="1" applyProtection="1">
      <alignment horizontal="center" vertical="center" wrapText="1"/>
      <protection locked="0"/>
    </xf>
    <xf numFmtId="0" fontId="8" fillId="2" borderId="0" xfId="2" applyFont="1" applyFill="1" applyBorder="1" applyAlignment="1" applyProtection="1">
      <alignment horizontal="center" vertical="center"/>
      <protection locked="0"/>
    </xf>
    <xf numFmtId="0" fontId="8" fillId="2" borderId="0" xfId="2" applyFont="1" applyFill="1" applyBorder="1" applyAlignment="1" applyProtection="1">
      <alignment horizontal="center" vertical="center"/>
      <protection locked="0"/>
    </xf>
    <xf numFmtId="0" fontId="1" fillId="9" borderId="16" xfId="0" applyFont="1" applyFill="1" applyBorder="1" applyAlignment="1" applyProtection="1">
      <alignment horizontal="center" vertical="center" wrapText="1"/>
      <protection locked="0"/>
    </xf>
    <xf numFmtId="2" fontId="1" fillId="9" borderId="16" xfId="0" applyNumberFormat="1" applyFont="1" applyFill="1" applyBorder="1" applyAlignment="1" applyProtection="1">
      <alignment horizontal="center" vertical="center" wrapText="1"/>
      <protection locked="0"/>
    </xf>
    <xf numFmtId="1" fontId="1" fillId="9" borderId="16" xfId="0" applyNumberFormat="1" applyFont="1" applyFill="1" applyBorder="1" applyAlignment="1" applyProtection="1">
      <alignment horizontal="center" vertical="center" wrapText="1"/>
    </xf>
    <xf numFmtId="1" fontId="10" fillId="9" borderId="16" xfId="0" applyNumberFormat="1" applyFont="1" applyFill="1" applyBorder="1" applyAlignment="1" applyProtection="1">
      <alignment horizontal="left" vertical="center" wrapText="1"/>
    </xf>
    <xf numFmtId="49" fontId="1" fillId="0" borderId="16" xfId="0" applyNumberFormat="1" applyFont="1" applyFill="1" applyBorder="1" applyAlignment="1" applyProtection="1">
      <alignment horizontal="center" vertical="center" wrapText="1"/>
      <protection locked="0"/>
    </xf>
    <xf numFmtId="1" fontId="1" fillId="9" borderId="16" xfId="0" applyNumberFormat="1" applyFont="1" applyFill="1" applyBorder="1" applyAlignment="1" applyProtection="1">
      <alignment horizontal="center" vertical="center" wrapText="1"/>
      <protection locked="0"/>
    </xf>
    <xf numFmtId="2" fontId="1" fillId="9" borderId="16" xfId="0" applyNumberFormat="1" applyFont="1" applyFill="1" applyBorder="1" applyAlignment="1" applyProtection="1">
      <alignment horizontal="center" vertical="center" wrapText="1"/>
    </xf>
    <xf numFmtId="0" fontId="1" fillId="9" borderId="29" xfId="0" applyFont="1" applyFill="1" applyBorder="1" applyAlignment="1" applyProtection="1">
      <alignment horizontal="center" vertical="center" wrapText="1"/>
      <protection locked="0"/>
    </xf>
    <xf numFmtId="0" fontId="10" fillId="9" borderId="29" xfId="0" applyFont="1" applyFill="1" applyBorder="1" applyAlignment="1" applyProtection="1">
      <alignment horizontal="left" vertical="center" wrapText="1"/>
    </xf>
    <xf numFmtId="0" fontId="1" fillId="9" borderId="29" xfId="0" applyFont="1" applyFill="1" applyBorder="1" applyAlignment="1" applyProtection="1">
      <alignment horizontal="center" vertical="center" wrapText="1"/>
    </xf>
    <xf numFmtId="43" fontId="1" fillId="9" borderId="7" xfId="0" applyNumberFormat="1" applyFont="1" applyFill="1" applyBorder="1" applyAlignment="1" applyProtection="1">
      <alignment horizontal="center" vertical="center"/>
      <protection locked="0"/>
    </xf>
    <xf numFmtId="43" fontId="1" fillId="3" borderId="9" xfId="0" applyNumberFormat="1" applyFont="1" applyFill="1" applyBorder="1" applyAlignment="1" applyProtection="1">
      <alignment horizontal="center" vertical="center"/>
      <protection locked="0"/>
    </xf>
    <xf numFmtId="43" fontId="1" fillId="2" borderId="9" xfId="0" applyNumberFormat="1" applyFont="1" applyFill="1" applyBorder="1" applyAlignment="1" applyProtection="1">
      <alignment horizontal="center" vertical="center"/>
      <protection locked="0"/>
    </xf>
    <xf numFmtId="1" fontId="1" fillId="0" borderId="31" xfId="0" applyNumberFormat="1" applyFont="1" applyFill="1" applyBorder="1" applyAlignment="1" applyProtection="1">
      <alignment horizontal="center" vertical="center" wrapText="1"/>
      <protection locked="0"/>
    </xf>
    <xf numFmtId="0" fontId="1" fillId="0" borderId="31" xfId="0" applyFont="1" applyFill="1" applyBorder="1" applyAlignment="1" applyProtection="1">
      <alignment horizontal="center" vertical="center" wrapText="1"/>
      <protection locked="0"/>
    </xf>
    <xf numFmtId="0" fontId="1" fillId="0" borderId="31" xfId="0" applyFont="1" applyFill="1" applyBorder="1" applyAlignment="1" applyProtection="1">
      <alignment vertical="center" wrapText="1"/>
    </xf>
    <xf numFmtId="0" fontId="1" fillId="0" borderId="31" xfId="0" applyFont="1" applyFill="1" applyBorder="1" applyAlignment="1" applyProtection="1">
      <alignment horizontal="center" vertical="center" wrapText="1"/>
    </xf>
    <xf numFmtId="2" fontId="1" fillId="0" borderId="31" xfId="0" applyNumberFormat="1" applyFont="1" applyFill="1" applyBorder="1" applyAlignment="1" applyProtection="1">
      <alignment horizontal="center" vertical="center" wrapText="1"/>
    </xf>
    <xf numFmtId="43" fontId="1" fillId="3" borderId="32" xfId="0" applyNumberFormat="1" applyFont="1" applyFill="1" applyBorder="1" applyAlignment="1" applyProtection="1">
      <alignment horizontal="center" vertical="center"/>
      <protection locked="0"/>
    </xf>
    <xf numFmtId="43" fontId="1" fillId="2" borderId="32" xfId="0" applyNumberFormat="1" applyFont="1" applyFill="1" applyBorder="1" applyAlignment="1" applyProtection="1">
      <alignment horizontal="center" vertical="center"/>
      <protection locked="0"/>
    </xf>
    <xf numFmtId="1" fontId="1" fillId="0" borderId="30" xfId="0" applyNumberFormat="1" applyFont="1" applyFill="1" applyBorder="1" applyAlignment="1" applyProtection="1">
      <alignment horizontal="center" vertical="center" wrapText="1"/>
      <protection locked="0"/>
    </xf>
    <xf numFmtId="0" fontId="1" fillId="0" borderId="30" xfId="0" applyFont="1" applyFill="1" applyBorder="1" applyAlignment="1" applyProtection="1">
      <alignment horizontal="center" vertical="center" wrapText="1"/>
      <protection locked="0"/>
    </xf>
    <xf numFmtId="0" fontId="1" fillId="0" borderId="30" xfId="0" applyFont="1" applyFill="1" applyBorder="1" applyAlignment="1" applyProtection="1">
      <alignment vertical="center" wrapText="1"/>
    </xf>
    <xf numFmtId="0" fontId="1" fillId="0" borderId="30" xfId="0" applyFont="1" applyFill="1" applyBorder="1" applyAlignment="1" applyProtection="1">
      <alignment horizontal="center" vertical="center" wrapText="1"/>
    </xf>
    <xf numFmtId="2" fontId="1" fillId="0" borderId="30" xfId="0" applyNumberFormat="1" applyFont="1" applyFill="1" applyBorder="1" applyAlignment="1" applyProtection="1">
      <alignment horizontal="center" vertical="center" wrapText="1"/>
    </xf>
    <xf numFmtId="2" fontId="1" fillId="0" borderId="0" xfId="0" applyNumberFormat="1" applyFont="1" applyProtection="1">
      <protection locked="0"/>
    </xf>
    <xf numFmtId="2" fontId="45" fillId="0" borderId="16" xfId="0" applyNumberFormat="1" applyFont="1" applyFill="1" applyBorder="1" applyAlignment="1" applyProtection="1">
      <alignment horizontal="center" vertical="center" wrapText="1"/>
    </xf>
    <xf numFmtId="0" fontId="2" fillId="0" borderId="0"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protection locked="0"/>
    </xf>
    <xf numFmtId="0" fontId="4" fillId="0" borderId="0" xfId="1" applyFont="1" applyFill="1" applyBorder="1" applyAlignment="1" applyProtection="1">
      <alignment horizontal="left" vertical="center" wrapText="1"/>
      <protection locked="0"/>
    </xf>
    <xf numFmtId="0" fontId="2" fillId="0" borderId="0" xfId="0" applyFont="1" applyBorder="1" applyAlignment="1" applyProtection="1">
      <alignment horizontal="left" wrapText="1"/>
      <protection locked="0"/>
    </xf>
    <xf numFmtId="0" fontId="8" fillId="2" borderId="2" xfId="2" applyFont="1" applyFill="1" applyBorder="1" applyAlignment="1" applyProtection="1">
      <alignment horizontal="center" vertical="center"/>
      <protection locked="0"/>
    </xf>
    <xf numFmtId="49" fontId="6" fillId="2" borderId="0" xfId="0" applyNumberFormat="1" applyFont="1" applyFill="1" applyBorder="1" applyAlignment="1" applyProtection="1">
      <alignment horizontal="center"/>
      <protection locked="0"/>
    </xf>
    <xf numFmtId="0" fontId="2" fillId="0" borderId="4" xfId="0" applyFont="1" applyBorder="1" applyAlignment="1" applyProtection="1">
      <alignment horizontal="right"/>
      <protection locked="0"/>
    </xf>
    <xf numFmtId="0" fontId="2" fillId="0" borderId="21" xfId="0" applyFont="1" applyBorder="1" applyAlignment="1" applyProtection="1">
      <alignment horizontal="right"/>
      <protection locked="0"/>
    </xf>
    <xf numFmtId="0" fontId="5" fillId="0" borderId="4" xfId="0" applyFont="1" applyBorder="1" applyAlignment="1" applyProtection="1">
      <alignment horizontal="right"/>
      <protection locked="0"/>
    </xf>
    <xf numFmtId="0" fontId="5" fillId="0" borderId="21" xfId="0" applyFont="1" applyBorder="1" applyAlignment="1" applyProtection="1">
      <alignment horizontal="right"/>
      <protection locked="0"/>
    </xf>
    <xf numFmtId="0" fontId="5" fillId="0" borderId="5" xfId="0" applyFont="1" applyBorder="1" applyAlignment="1" applyProtection="1">
      <alignment horizontal="right"/>
      <protection locked="0"/>
    </xf>
    <xf numFmtId="49" fontId="5" fillId="3" borderId="1" xfId="0" applyNumberFormat="1" applyFont="1" applyFill="1" applyBorder="1" applyAlignment="1" applyProtection="1">
      <alignment horizontal="right" vertical="center" wrapText="1"/>
      <protection locked="0"/>
    </xf>
    <xf numFmtId="0" fontId="2" fillId="0" borderId="0" xfId="1" applyFont="1" applyFill="1" applyBorder="1" applyAlignment="1" applyProtection="1">
      <alignment horizontal="left" vertical="center" wrapText="1"/>
      <protection locked="0"/>
    </xf>
    <xf numFmtId="0" fontId="1" fillId="0" borderId="10" xfId="0" applyNumberFormat="1" applyFont="1" applyFill="1" applyBorder="1" applyAlignment="1" applyProtection="1">
      <alignment horizontal="left" vertical="center" wrapText="1"/>
      <protection locked="0"/>
    </xf>
    <xf numFmtId="0" fontId="1" fillId="0" borderId="19" xfId="0" applyNumberFormat="1" applyFont="1" applyFill="1" applyBorder="1" applyAlignment="1" applyProtection="1">
      <alignment horizontal="left" vertical="center" wrapText="1"/>
      <protection locked="0"/>
    </xf>
    <xf numFmtId="49" fontId="6" fillId="0" borderId="0" xfId="0" applyNumberFormat="1" applyFont="1" applyFill="1" applyBorder="1" applyAlignment="1" applyProtection="1">
      <alignment horizontal="center"/>
      <protection locked="0"/>
    </xf>
    <xf numFmtId="0" fontId="5" fillId="0" borderId="10" xfId="2" applyFont="1" applyFill="1" applyBorder="1" applyAlignment="1" applyProtection="1">
      <alignment horizontal="right" vertical="center"/>
      <protection locked="0"/>
    </xf>
    <xf numFmtId="0" fontId="5" fillId="0" borderId="8" xfId="2" applyFont="1" applyFill="1" applyBorder="1" applyAlignment="1" applyProtection="1">
      <alignment horizontal="right" vertical="center"/>
      <protection locked="0"/>
    </xf>
    <xf numFmtId="0" fontId="5" fillId="0" borderId="19" xfId="2" applyFont="1" applyFill="1" applyBorder="1" applyAlignment="1" applyProtection="1">
      <alignment horizontal="right" vertical="center"/>
      <protection locked="0"/>
    </xf>
    <xf numFmtId="4" fontId="5" fillId="0" borderId="4" xfId="0" applyNumberFormat="1" applyFont="1" applyFill="1" applyBorder="1" applyAlignment="1" applyProtection="1">
      <alignment horizontal="right" vertical="center"/>
      <protection locked="0"/>
    </xf>
    <xf numFmtId="4" fontId="5" fillId="0" borderId="5" xfId="0" applyNumberFormat="1" applyFont="1" applyFill="1" applyBorder="1" applyAlignment="1" applyProtection="1">
      <alignment horizontal="right" vertical="center"/>
      <protection locked="0"/>
    </xf>
    <xf numFmtId="4" fontId="5" fillId="0" borderId="21" xfId="0" applyNumberFormat="1" applyFont="1" applyFill="1" applyBorder="1" applyAlignment="1" applyProtection="1">
      <alignment horizontal="right" vertical="center"/>
      <protection locked="0"/>
    </xf>
    <xf numFmtId="0" fontId="8" fillId="2" borderId="0" xfId="2" applyFont="1" applyFill="1" applyBorder="1" applyAlignment="1" applyProtection="1">
      <alignment horizontal="center" vertical="center"/>
      <protection locked="0"/>
    </xf>
    <xf numFmtId="0" fontId="5" fillId="0" borderId="1" xfId="0" applyNumberFormat="1" applyFont="1" applyFill="1" applyBorder="1" applyAlignment="1" applyProtection="1">
      <alignment horizontal="right" vertical="center"/>
      <protection locked="0"/>
    </xf>
    <xf numFmtId="1" fontId="2" fillId="0" borderId="0" xfId="0" applyNumberFormat="1" applyFont="1" applyFill="1" applyBorder="1" applyAlignment="1" applyProtection="1">
      <alignment horizontal="center" vertical="center"/>
      <protection locked="0"/>
    </xf>
    <xf numFmtId="0" fontId="2" fillId="2" borderId="0" xfId="1" applyFont="1" applyFill="1" applyBorder="1" applyAlignment="1" applyProtection="1">
      <alignment horizontal="left" vertical="center" wrapText="1"/>
      <protection locked="0"/>
    </xf>
    <xf numFmtId="49" fontId="5" fillId="0" borderId="1" xfId="0" applyNumberFormat="1" applyFont="1" applyFill="1" applyBorder="1" applyAlignment="1" applyProtection="1">
      <alignment horizontal="right" vertical="center"/>
      <protection locked="0"/>
    </xf>
    <xf numFmtId="0" fontId="4" fillId="2" borderId="0" xfId="1" applyFont="1" applyFill="1" applyBorder="1" applyAlignment="1" applyProtection="1">
      <alignment horizontal="left" vertical="center" wrapText="1"/>
      <protection locked="0"/>
    </xf>
    <xf numFmtId="49" fontId="5" fillId="0" borderId="7" xfId="0" applyNumberFormat="1" applyFont="1" applyFill="1" applyBorder="1" applyAlignment="1" applyProtection="1">
      <alignment horizontal="center" vertical="center" wrapText="1"/>
      <protection locked="0"/>
    </xf>
    <xf numFmtId="49" fontId="5" fillId="0" borderId="9" xfId="0" applyNumberFormat="1"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wrapText="1"/>
      <protection locked="0"/>
    </xf>
    <xf numFmtId="0" fontId="5" fillId="0" borderId="18"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2" fontId="5" fillId="0" borderId="7" xfId="0" applyNumberFormat="1" applyFont="1" applyFill="1" applyBorder="1" applyAlignment="1" applyProtection="1">
      <alignment horizontal="center" vertical="center" wrapText="1"/>
      <protection locked="0"/>
    </xf>
    <xf numFmtId="2" fontId="5" fillId="0" borderId="9" xfId="0" applyNumberFormat="1"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2" fontId="5" fillId="0" borderId="7" xfId="12" applyNumberFormat="1" applyFont="1" applyFill="1" applyBorder="1" applyAlignment="1" applyProtection="1">
      <alignment horizontal="center" vertical="center" wrapText="1"/>
      <protection locked="0"/>
    </xf>
    <xf numFmtId="2" fontId="5" fillId="0" borderId="9" xfId="12" applyNumberFormat="1" applyFont="1" applyFill="1" applyBorder="1" applyAlignment="1" applyProtection="1">
      <alignment horizontal="center" vertical="center" wrapText="1"/>
      <protection locked="0"/>
    </xf>
    <xf numFmtId="0" fontId="5" fillId="0" borderId="4" xfId="2" applyFont="1" applyFill="1" applyBorder="1" applyAlignment="1" applyProtection="1">
      <alignment horizontal="right" vertical="center"/>
      <protection locked="0"/>
    </xf>
    <xf numFmtId="0" fontId="0" fillId="0" borderId="5" xfId="0" applyBorder="1" applyProtection="1">
      <protection locked="0"/>
    </xf>
    <xf numFmtId="0" fontId="0" fillId="0" borderId="21" xfId="0" applyBorder="1" applyProtection="1">
      <protection locked="0"/>
    </xf>
    <xf numFmtId="0" fontId="5" fillId="0" borderId="12" xfId="2" applyFont="1" applyFill="1" applyBorder="1" applyAlignment="1" applyProtection="1">
      <alignment horizontal="right" vertical="center"/>
      <protection locked="0"/>
    </xf>
    <xf numFmtId="0" fontId="5" fillId="0" borderId="1" xfId="2" applyFont="1" applyFill="1" applyBorder="1" applyAlignment="1" applyProtection="1">
      <alignment horizontal="right" vertical="center"/>
      <protection locked="0"/>
    </xf>
    <xf numFmtId="0" fontId="5" fillId="0" borderId="20" xfId="2" applyFont="1" applyFill="1" applyBorder="1" applyAlignment="1" applyProtection="1">
      <alignment horizontal="right" vertical="center"/>
      <protection locked="0"/>
    </xf>
    <xf numFmtId="0" fontId="4" fillId="0" borderId="10" xfId="2" applyFont="1" applyFill="1" applyBorder="1" applyAlignment="1" applyProtection="1">
      <alignment horizontal="right" vertical="center"/>
      <protection locked="0"/>
    </xf>
    <xf numFmtId="0" fontId="4" fillId="0" borderId="8" xfId="2" applyFont="1" applyFill="1" applyBorder="1" applyAlignment="1" applyProtection="1">
      <alignment horizontal="right" vertical="center"/>
      <protection locked="0"/>
    </xf>
    <xf numFmtId="0" fontId="4" fillId="0" borderId="19" xfId="2" applyFont="1" applyFill="1" applyBorder="1" applyAlignment="1" applyProtection="1">
      <alignment horizontal="right" vertical="center"/>
      <protection locked="0"/>
    </xf>
    <xf numFmtId="2" fontId="1" fillId="0" borderId="10" xfId="0" applyNumberFormat="1" applyFont="1" applyFill="1" applyBorder="1" applyAlignment="1" applyProtection="1">
      <alignment horizontal="left" vertical="center" wrapText="1"/>
      <protection locked="0"/>
    </xf>
    <xf numFmtId="2" fontId="1" fillId="2" borderId="7" xfId="0" applyNumberFormat="1" applyFont="1" applyFill="1" applyBorder="1" applyAlignment="1" applyProtection="1">
      <alignment horizontal="center" vertical="center" textRotation="90" wrapText="1"/>
      <protection locked="0"/>
    </xf>
    <xf numFmtId="2" fontId="1" fillId="2" borderId="9" xfId="0" applyNumberFormat="1" applyFont="1" applyFill="1" applyBorder="1" applyAlignment="1" applyProtection="1">
      <alignment horizontal="center" vertical="center" textRotation="90" wrapText="1"/>
      <protection locked="0"/>
    </xf>
    <xf numFmtId="0" fontId="20" fillId="2" borderId="4" xfId="0" applyFont="1" applyFill="1" applyBorder="1" applyAlignment="1" applyProtection="1">
      <alignment horizontal="right" vertical="center" wrapText="1"/>
      <protection locked="0"/>
    </xf>
    <xf numFmtId="0" fontId="20" fillId="2" borderId="5" xfId="0" applyFont="1" applyFill="1" applyBorder="1" applyAlignment="1" applyProtection="1">
      <alignment horizontal="right" vertical="center" wrapText="1"/>
      <protection locked="0"/>
    </xf>
    <xf numFmtId="2" fontId="5" fillId="0" borderId="14" xfId="1" applyNumberFormat="1" applyFont="1" applyFill="1" applyBorder="1" applyAlignment="1" applyProtection="1">
      <alignment horizontal="center" vertical="center" wrapText="1"/>
      <protection locked="0"/>
    </xf>
    <xf numFmtId="0" fontId="5" fillId="0" borderId="14" xfId="1" applyFont="1" applyFill="1" applyBorder="1" applyAlignment="1" applyProtection="1">
      <alignment horizontal="center" vertical="center" wrapText="1"/>
      <protection locked="0"/>
    </xf>
    <xf numFmtId="0" fontId="5" fillId="0" borderId="15" xfId="1" applyFont="1" applyFill="1" applyBorder="1" applyAlignment="1" applyProtection="1">
      <alignment horizontal="left" vertical="center" wrapText="1"/>
      <protection locked="0"/>
    </xf>
    <xf numFmtId="0" fontId="1" fillId="2" borderId="7" xfId="0" applyFont="1" applyFill="1" applyBorder="1" applyAlignment="1" applyProtection="1">
      <alignment horizontal="center" vertical="center" textRotation="90" wrapText="1"/>
      <protection locked="0"/>
    </xf>
    <xf numFmtId="0" fontId="1" fillId="2" borderId="9" xfId="0" applyFont="1" applyFill="1" applyBorder="1" applyAlignment="1" applyProtection="1">
      <alignment horizontal="center" vertical="center" textRotation="90" wrapText="1"/>
      <protection locked="0"/>
    </xf>
    <xf numFmtId="0" fontId="1" fillId="2" borderId="7"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2" fontId="1" fillId="2" borderId="7" xfId="0" applyNumberFormat="1" applyFont="1" applyFill="1" applyBorder="1" applyAlignment="1" applyProtection="1">
      <alignment horizontal="center" vertical="center" wrapText="1"/>
      <protection locked="0"/>
    </xf>
    <xf numFmtId="2" fontId="1" fillId="2" borderId="9" xfId="0" applyNumberFormat="1"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wrapText="1"/>
      <protection locked="0"/>
    </xf>
    <xf numFmtId="0" fontId="1" fillId="2" borderId="8" xfId="0" applyFont="1" applyFill="1" applyBorder="1" applyAlignment="1" applyProtection="1">
      <alignment horizontal="center" wrapText="1"/>
      <protection locked="0"/>
    </xf>
    <xf numFmtId="0" fontId="1" fillId="2" borderId="3" xfId="0" applyFont="1" applyFill="1" applyBorder="1" applyAlignment="1" applyProtection="1">
      <alignment horizontal="center" wrapText="1"/>
      <protection locked="0"/>
    </xf>
    <xf numFmtId="0" fontId="1" fillId="2" borderId="11" xfId="0" applyNumberFormat="1" applyFont="1" applyFill="1" applyBorder="1" applyAlignment="1" applyProtection="1">
      <alignment horizontal="center" vertical="center" wrapText="1"/>
      <protection locked="0"/>
    </xf>
    <xf numFmtId="0" fontId="1" fillId="2" borderId="25" xfId="0" applyNumberFormat="1" applyFont="1" applyFill="1" applyBorder="1" applyAlignment="1" applyProtection="1">
      <alignment horizontal="center" vertical="center" wrapText="1"/>
      <protection locked="0"/>
    </xf>
    <xf numFmtId="0" fontId="5" fillId="0" borderId="0" xfId="0" applyNumberFormat="1" applyFont="1" applyFill="1" applyBorder="1" applyAlignment="1" applyProtection="1">
      <alignment horizontal="left"/>
      <protection locked="0"/>
    </xf>
  </cellXfs>
  <cellStyles count="49">
    <cellStyle name="Bad 2" xfId="14"/>
    <cellStyle name="Comma 2" xfId="16"/>
    <cellStyle name="Comma 2 2" xfId="17"/>
    <cellStyle name="Comma 3" xfId="18"/>
    <cellStyle name="Comma 4" xfId="19"/>
    <cellStyle name="Comma 5" xfId="20"/>
    <cellStyle name="Comma 6" xfId="15"/>
    <cellStyle name="Currency 2" xfId="21"/>
    <cellStyle name="Currency 3" xfId="22"/>
    <cellStyle name="Excel Built-in Normal" xfId="23"/>
    <cellStyle name="Good" xfId="4" builtinId="26"/>
    <cellStyle name="Good 2" xfId="24"/>
    <cellStyle name="Hyperlink 2" xfId="25"/>
    <cellStyle name="Hyperlink 3" xfId="26"/>
    <cellStyle name="Neutral 2" xfId="27"/>
    <cellStyle name="Normal" xfId="0" builtinId="0"/>
    <cellStyle name="Normal 12" xfId="28"/>
    <cellStyle name="Normal 12 2" xfId="29"/>
    <cellStyle name="Normal 2" xfId="5"/>
    <cellStyle name="Normal 2 2" xfId="30"/>
    <cellStyle name="Normal 2 2 2" xfId="6"/>
    <cellStyle name="Normal 2 2 3" xfId="31"/>
    <cellStyle name="Normal 2 3" xfId="7"/>
    <cellStyle name="Normal 2 4" xfId="32"/>
    <cellStyle name="Normal 3" xfId="8"/>
    <cellStyle name="Normal 3 2" xfId="33"/>
    <cellStyle name="Normal 38" xfId="34"/>
    <cellStyle name="Normal 4" xfId="9"/>
    <cellStyle name="Normal 4 2" xfId="36"/>
    <cellStyle name="Normal 4 3" xfId="35"/>
    <cellStyle name="Normal 5" xfId="37"/>
    <cellStyle name="Normal 6" xfId="10"/>
    <cellStyle name="Normal 6 2" xfId="38"/>
    <cellStyle name="Normal 7" xfId="39"/>
    <cellStyle name="Normal 7 2" xfId="40"/>
    <cellStyle name="Normal 8" xfId="41"/>
    <cellStyle name="Normal 9" xfId="13"/>
    <cellStyle name="Normal_Sheet1" xfId="12"/>
    <cellStyle name="Parastais 10" xfId="42"/>
    <cellStyle name="Parastais 2" xfId="43"/>
    <cellStyle name="Parastais_adztame2" xfId="44"/>
    <cellStyle name="Percent" xfId="3" builtinId="5"/>
    <cellStyle name="Percent 2" xfId="45"/>
    <cellStyle name="Style 1" xfId="2"/>
    <cellStyle name="Style 1 2" xfId="46"/>
    <cellStyle name="Style 1 2 2" xfId="47"/>
    <cellStyle name="Обычный 4" xfId="1"/>
    <cellStyle name="Обычный_Лист1" xfId="11"/>
    <cellStyle name="Стиль 1" xfId="48"/>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2933700</xdr:colOff>
      <xdr:row>3</xdr:row>
      <xdr:rowOff>9525</xdr:rowOff>
    </xdr:from>
    <xdr:to>
      <xdr:col>2</xdr:col>
      <xdr:colOff>1314450</xdr:colOff>
      <xdr:row>3</xdr:row>
      <xdr:rowOff>9526</xdr:rowOff>
    </xdr:to>
    <xdr:cxnSp macro="">
      <xdr:nvCxnSpPr>
        <xdr:cNvPr id="3" name="Straight Connector 2">
          <a:extLst>
            <a:ext uri="{FF2B5EF4-FFF2-40B4-BE49-F238E27FC236}">
              <a16:creationId xmlns:a16="http://schemas.microsoft.com/office/drawing/2014/main" xmlns="" id="{B624A04D-DD83-4DF5-B87B-0EE9517DF972}"/>
            </a:ext>
          </a:extLst>
        </xdr:cNvPr>
        <xdr:cNvCxnSpPr/>
      </xdr:nvCxnSpPr>
      <xdr:spPr>
        <a:xfrm flipH="1" flipV="1">
          <a:off x="3848100" y="485775"/>
          <a:ext cx="1952625" cy="1"/>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29"/>
  <sheetViews>
    <sheetView view="pageBreakPreview" zoomScaleNormal="100" zoomScaleSheetLayoutView="100" workbookViewId="0">
      <selection activeCell="B24" sqref="B24:C24"/>
    </sheetView>
  </sheetViews>
  <sheetFormatPr defaultColWidth="8.85546875" defaultRowHeight="12.75"/>
  <cols>
    <col min="1" max="1" width="13.7109375" style="3" customWidth="1"/>
    <col min="2" max="2" width="53.5703125" style="3" customWidth="1"/>
    <col min="3" max="3" width="19.85546875" style="3" customWidth="1"/>
    <col min="4" max="5" width="8.85546875" style="3"/>
    <col min="6" max="6" width="12" style="3" customWidth="1"/>
    <col min="7" max="255" width="8.85546875" style="3"/>
    <col min="256" max="256" width="15.7109375" style="3" customWidth="1"/>
    <col min="257" max="257" width="6.85546875" style="3" customWidth="1"/>
    <col min="258" max="258" width="37.7109375" style="3" customWidth="1"/>
    <col min="259" max="259" width="25.85546875" style="3" customWidth="1"/>
    <col min="260" max="511" width="8.85546875" style="3"/>
    <col min="512" max="512" width="15.7109375" style="3" customWidth="1"/>
    <col min="513" max="513" width="6.85546875" style="3" customWidth="1"/>
    <col min="514" max="514" width="37.7109375" style="3" customWidth="1"/>
    <col min="515" max="515" width="25.85546875" style="3" customWidth="1"/>
    <col min="516" max="767" width="8.85546875" style="3"/>
    <col min="768" max="768" width="15.7109375" style="3" customWidth="1"/>
    <col min="769" max="769" width="6.85546875" style="3" customWidth="1"/>
    <col min="770" max="770" width="37.7109375" style="3" customWidth="1"/>
    <col min="771" max="771" width="25.85546875" style="3" customWidth="1"/>
    <col min="772" max="1023" width="8.85546875" style="3"/>
    <col min="1024" max="1024" width="15.7109375" style="3" customWidth="1"/>
    <col min="1025" max="1025" width="6.85546875" style="3" customWidth="1"/>
    <col min="1026" max="1026" width="37.7109375" style="3" customWidth="1"/>
    <col min="1027" max="1027" width="25.85546875" style="3" customWidth="1"/>
    <col min="1028" max="1279" width="8.85546875" style="3"/>
    <col min="1280" max="1280" width="15.7109375" style="3" customWidth="1"/>
    <col min="1281" max="1281" width="6.85546875" style="3" customWidth="1"/>
    <col min="1282" max="1282" width="37.7109375" style="3" customWidth="1"/>
    <col min="1283" max="1283" width="25.85546875" style="3" customWidth="1"/>
    <col min="1284" max="1535" width="8.85546875" style="3"/>
    <col min="1536" max="1536" width="15.7109375" style="3" customWidth="1"/>
    <col min="1537" max="1537" width="6.85546875" style="3" customWidth="1"/>
    <col min="1538" max="1538" width="37.7109375" style="3" customWidth="1"/>
    <col min="1539" max="1539" width="25.85546875" style="3" customWidth="1"/>
    <col min="1540" max="1791" width="8.85546875" style="3"/>
    <col min="1792" max="1792" width="15.7109375" style="3" customWidth="1"/>
    <col min="1793" max="1793" width="6.85546875" style="3" customWidth="1"/>
    <col min="1794" max="1794" width="37.7109375" style="3" customWidth="1"/>
    <col min="1795" max="1795" width="25.85546875" style="3" customWidth="1"/>
    <col min="1796" max="2047" width="8.85546875" style="3"/>
    <col min="2048" max="2048" width="15.7109375" style="3" customWidth="1"/>
    <col min="2049" max="2049" width="6.85546875" style="3" customWidth="1"/>
    <col min="2050" max="2050" width="37.7109375" style="3" customWidth="1"/>
    <col min="2051" max="2051" width="25.85546875" style="3" customWidth="1"/>
    <col min="2052" max="2303" width="8.85546875" style="3"/>
    <col min="2304" max="2304" width="15.7109375" style="3" customWidth="1"/>
    <col min="2305" max="2305" width="6.85546875" style="3" customWidth="1"/>
    <col min="2306" max="2306" width="37.7109375" style="3" customWidth="1"/>
    <col min="2307" max="2307" width="25.85546875" style="3" customWidth="1"/>
    <col min="2308" max="2559" width="8.85546875" style="3"/>
    <col min="2560" max="2560" width="15.7109375" style="3" customWidth="1"/>
    <col min="2561" max="2561" width="6.85546875" style="3" customWidth="1"/>
    <col min="2562" max="2562" width="37.7109375" style="3" customWidth="1"/>
    <col min="2563" max="2563" width="25.85546875" style="3" customWidth="1"/>
    <col min="2564" max="2815" width="8.85546875" style="3"/>
    <col min="2816" max="2816" width="15.7109375" style="3" customWidth="1"/>
    <col min="2817" max="2817" width="6.85546875" style="3" customWidth="1"/>
    <col min="2818" max="2818" width="37.7109375" style="3" customWidth="1"/>
    <col min="2819" max="2819" width="25.85546875" style="3" customWidth="1"/>
    <col min="2820" max="3071" width="8.85546875" style="3"/>
    <col min="3072" max="3072" width="15.7109375" style="3" customWidth="1"/>
    <col min="3073" max="3073" width="6.85546875" style="3" customWidth="1"/>
    <col min="3074" max="3074" width="37.7109375" style="3" customWidth="1"/>
    <col min="3075" max="3075" width="25.85546875" style="3" customWidth="1"/>
    <col min="3076" max="3327" width="8.85546875" style="3"/>
    <col min="3328" max="3328" width="15.7109375" style="3" customWidth="1"/>
    <col min="3329" max="3329" width="6.85546875" style="3" customWidth="1"/>
    <col min="3330" max="3330" width="37.7109375" style="3" customWidth="1"/>
    <col min="3331" max="3331" width="25.85546875" style="3" customWidth="1"/>
    <col min="3332" max="3583" width="8.85546875" style="3"/>
    <col min="3584" max="3584" width="15.7109375" style="3" customWidth="1"/>
    <col min="3585" max="3585" width="6.85546875" style="3" customWidth="1"/>
    <col min="3586" max="3586" width="37.7109375" style="3" customWidth="1"/>
    <col min="3587" max="3587" width="25.85546875" style="3" customWidth="1"/>
    <col min="3588" max="3839" width="8.85546875" style="3"/>
    <col min="3840" max="3840" width="15.7109375" style="3" customWidth="1"/>
    <col min="3841" max="3841" width="6.85546875" style="3" customWidth="1"/>
    <col min="3842" max="3842" width="37.7109375" style="3" customWidth="1"/>
    <col min="3843" max="3843" width="25.85546875" style="3" customWidth="1"/>
    <col min="3844" max="4095" width="8.85546875" style="3"/>
    <col min="4096" max="4096" width="15.7109375" style="3" customWidth="1"/>
    <col min="4097" max="4097" width="6.85546875" style="3" customWidth="1"/>
    <col min="4098" max="4098" width="37.7109375" style="3" customWidth="1"/>
    <col min="4099" max="4099" width="25.85546875" style="3" customWidth="1"/>
    <col min="4100" max="4351" width="8.85546875" style="3"/>
    <col min="4352" max="4352" width="15.7109375" style="3" customWidth="1"/>
    <col min="4353" max="4353" width="6.85546875" style="3" customWidth="1"/>
    <col min="4354" max="4354" width="37.7109375" style="3" customWidth="1"/>
    <col min="4355" max="4355" width="25.85546875" style="3" customWidth="1"/>
    <col min="4356" max="4607" width="8.85546875" style="3"/>
    <col min="4608" max="4608" width="15.7109375" style="3" customWidth="1"/>
    <col min="4609" max="4609" width="6.85546875" style="3" customWidth="1"/>
    <col min="4610" max="4610" width="37.7109375" style="3" customWidth="1"/>
    <col min="4611" max="4611" width="25.85546875" style="3" customWidth="1"/>
    <col min="4612" max="4863" width="8.85546875" style="3"/>
    <col min="4864" max="4864" width="15.7109375" style="3" customWidth="1"/>
    <col min="4865" max="4865" width="6.85546875" style="3" customWidth="1"/>
    <col min="4866" max="4866" width="37.7109375" style="3" customWidth="1"/>
    <col min="4867" max="4867" width="25.85546875" style="3" customWidth="1"/>
    <col min="4868" max="5119" width="8.85546875" style="3"/>
    <col min="5120" max="5120" width="15.7109375" style="3" customWidth="1"/>
    <col min="5121" max="5121" width="6.85546875" style="3" customWidth="1"/>
    <col min="5122" max="5122" width="37.7109375" style="3" customWidth="1"/>
    <col min="5123" max="5123" width="25.85546875" style="3" customWidth="1"/>
    <col min="5124" max="5375" width="8.85546875" style="3"/>
    <col min="5376" max="5376" width="15.7109375" style="3" customWidth="1"/>
    <col min="5377" max="5377" width="6.85546875" style="3" customWidth="1"/>
    <col min="5378" max="5378" width="37.7109375" style="3" customWidth="1"/>
    <col min="5379" max="5379" width="25.85546875" style="3" customWidth="1"/>
    <col min="5380" max="5631" width="8.85546875" style="3"/>
    <col min="5632" max="5632" width="15.7109375" style="3" customWidth="1"/>
    <col min="5633" max="5633" width="6.85546875" style="3" customWidth="1"/>
    <col min="5634" max="5634" width="37.7109375" style="3" customWidth="1"/>
    <col min="5635" max="5635" width="25.85546875" style="3" customWidth="1"/>
    <col min="5636" max="5887" width="8.85546875" style="3"/>
    <col min="5888" max="5888" width="15.7109375" style="3" customWidth="1"/>
    <col min="5889" max="5889" width="6.85546875" style="3" customWidth="1"/>
    <col min="5890" max="5890" width="37.7109375" style="3" customWidth="1"/>
    <col min="5891" max="5891" width="25.85546875" style="3" customWidth="1"/>
    <col min="5892" max="6143" width="8.85546875" style="3"/>
    <col min="6144" max="6144" width="15.7109375" style="3" customWidth="1"/>
    <col min="6145" max="6145" width="6.85546875" style="3" customWidth="1"/>
    <col min="6146" max="6146" width="37.7109375" style="3" customWidth="1"/>
    <col min="6147" max="6147" width="25.85546875" style="3" customWidth="1"/>
    <col min="6148" max="6399" width="8.85546875" style="3"/>
    <col min="6400" max="6400" width="15.7109375" style="3" customWidth="1"/>
    <col min="6401" max="6401" width="6.85546875" style="3" customWidth="1"/>
    <col min="6402" max="6402" width="37.7109375" style="3" customWidth="1"/>
    <col min="6403" max="6403" width="25.85546875" style="3" customWidth="1"/>
    <col min="6404" max="6655" width="8.85546875" style="3"/>
    <col min="6656" max="6656" width="15.7109375" style="3" customWidth="1"/>
    <col min="6657" max="6657" width="6.85546875" style="3" customWidth="1"/>
    <col min="6658" max="6658" width="37.7109375" style="3" customWidth="1"/>
    <col min="6659" max="6659" width="25.85546875" style="3" customWidth="1"/>
    <col min="6660" max="6911" width="8.85546875" style="3"/>
    <col min="6912" max="6912" width="15.7109375" style="3" customWidth="1"/>
    <col min="6913" max="6913" width="6.85546875" style="3" customWidth="1"/>
    <col min="6914" max="6914" width="37.7109375" style="3" customWidth="1"/>
    <col min="6915" max="6915" width="25.85546875" style="3" customWidth="1"/>
    <col min="6916" max="7167" width="8.85546875" style="3"/>
    <col min="7168" max="7168" width="15.7109375" style="3" customWidth="1"/>
    <col min="7169" max="7169" width="6.85546875" style="3" customWidth="1"/>
    <col min="7170" max="7170" width="37.7109375" style="3" customWidth="1"/>
    <col min="7171" max="7171" width="25.85546875" style="3" customWidth="1"/>
    <col min="7172" max="7423" width="8.85546875" style="3"/>
    <col min="7424" max="7424" width="15.7109375" style="3" customWidth="1"/>
    <col min="7425" max="7425" width="6.85546875" style="3" customWidth="1"/>
    <col min="7426" max="7426" width="37.7109375" style="3" customWidth="1"/>
    <col min="7427" max="7427" width="25.85546875" style="3" customWidth="1"/>
    <col min="7428" max="7679" width="8.85546875" style="3"/>
    <col min="7680" max="7680" width="15.7109375" style="3" customWidth="1"/>
    <col min="7681" max="7681" width="6.85546875" style="3" customWidth="1"/>
    <col min="7682" max="7682" width="37.7109375" style="3" customWidth="1"/>
    <col min="7683" max="7683" width="25.85546875" style="3" customWidth="1"/>
    <col min="7684" max="7935" width="8.85546875" style="3"/>
    <col min="7936" max="7936" width="15.7109375" style="3" customWidth="1"/>
    <col min="7937" max="7937" width="6.85546875" style="3" customWidth="1"/>
    <col min="7938" max="7938" width="37.7109375" style="3" customWidth="1"/>
    <col min="7939" max="7939" width="25.85546875" style="3" customWidth="1"/>
    <col min="7940" max="8191" width="8.85546875" style="3"/>
    <col min="8192" max="8192" width="15.7109375" style="3" customWidth="1"/>
    <col min="8193" max="8193" width="6.85546875" style="3" customWidth="1"/>
    <col min="8194" max="8194" width="37.7109375" style="3" customWidth="1"/>
    <col min="8195" max="8195" width="25.85546875" style="3" customWidth="1"/>
    <col min="8196" max="8447" width="8.85546875" style="3"/>
    <col min="8448" max="8448" width="15.7109375" style="3" customWidth="1"/>
    <col min="8449" max="8449" width="6.85546875" style="3" customWidth="1"/>
    <col min="8450" max="8450" width="37.7109375" style="3" customWidth="1"/>
    <col min="8451" max="8451" width="25.85546875" style="3" customWidth="1"/>
    <col min="8452" max="8703" width="8.85546875" style="3"/>
    <col min="8704" max="8704" width="15.7109375" style="3" customWidth="1"/>
    <col min="8705" max="8705" width="6.85546875" style="3" customWidth="1"/>
    <col min="8706" max="8706" width="37.7109375" style="3" customWidth="1"/>
    <col min="8707" max="8707" width="25.85546875" style="3" customWidth="1"/>
    <col min="8708" max="8959" width="8.85546875" style="3"/>
    <col min="8960" max="8960" width="15.7109375" style="3" customWidth="1"/>
    <col min="8961" max="8961" width="6.85546875" style="3" customWidth="1"/>
    <col min="8962" max="8962" width="37.7109375" style="3" customWidth="1"/>
    <col min="8963" max="8963" width="25.85546875" style="3" customWidth="1"/>
    <col min="8964" max="9215" width="8.85546875" style="3"/>
    <col min="9216" max="9216" width="15.7109375" style="3" customWidth="1"/>
    <col min="9217" max="9217" width="6.85546875" style="3" customWidth="1"/>
    <col min="9218" max="9218" width="37.7109375" style="3" customWidth="1"/>
    <col min="9219" max="9219" width="25.85546875" style="3" customWidth="1"/>
    <col min="9220" max="9471" width="8.85546875" style="3"/>
    <col min="9472" max="9472" width="15.7109375" style="3" customWidth="1"/>
    <col min="9473" max="9473" width="6.85546875" style="3" customWidth="1"/>
    <col min="9474" max="9474" width="37.7109375" style="3" customWidth="1"/>
    <col min="9475" max="9475" width="25.85546875" style="3" customWidth="1"/>
    <col min="9476" max="9727" width="8.85546875" style="3"/>
    <col min="9728" max="9728" width="15.7109375" style="3" customWidth="1"/>
    <col min="9729" max="9729" width="6.85546875" style="3" customWidth="1"/>
    <col min="9730" max="9730" width="37.7109375" style="3" customWidth="1"/>
    <col min="9731" max="9731" width="25.85546875" style="3" customWidth="1"/>
    <col min="9732" max="9983" width="8.85546875" style="3"/>
    <col min="9984" max="9984" width="15.7109375" style="3" customWidth="1"/>
    <col min="9985" max="9985" width="6.85546875" style="3" customWidth="1"/>
    <col min="9986" max="9986" width="37.7109375" style="3" customWidth="1"/>
    <col min="9987" max="9987" width="25.85546875" style="3" customWidth="1"/>
    <col min="9988" max="10239" width="8.85546875" style="3"/>
    <col min="10240" max="10240" width="15.7109375" style="3" customWidth="1"/>
    <col min="10241" max="10241" width="6.85546875" style="3" customWidth="1"/>
    <col min="10242" max="10242" width="37.7109375" style="3" customWidth="1"/>
    <col min="10243" max="10243" width="25.85546875" style="3" customWidth="1"/>
    <col min="10244" max="10495" width="8.85546875" style="3"/>
    <col min="10496" max="10496" width="15.7109375" style="3" customWidth="1"/>
    <col min="10497" max="10497" width="6.85546875" style="3" customWidth="1"/>
    <col min="10498" max="10498" width="37.7109375" style="3" customWidth="1"/>
    <col min="10499" max="10499" width="25.85546875" style="3" customWidth="1"/>
    <col min="10500" max="10751" width="8.85546875" style="3"/>
    <col min="10752" max="10752" width="15.7109375" style="3" customWidth="1"/>
    <col min="10753" max="10753" width="6.85546875" style="3" customWidth="1"/>
    <col min="10754" max="10754" width="37.7109375" style="3" customWidth="1"/>
    <col min="10755" max="10755" width="25.85546875" style="3" customWidth="1"/>
    <col min="10756" max="11007" width="8.85546875" style="3"/>
    <col min="11008" max="11008" width="15.7109375" style="3" customWidth="1"/>
    <col min="11009" max="11009" width="6.85546875" style="3" customWidth="1"/>
    <col min="11010" max="11010" width="37.7109375" style="3" customWidth="1"/>
    <col min="11011" max="11011" width="25.85546875" style="3" customWidth="1"/>
    <col min="11012" max="11263" width="8.85546875" style="3"/>
    <col min="11264" max="11264" width="15.7109375" style="3" customWidth="1"/>
    <col min="11265" max="11265" width="6.85546875" style="3" customWidth="1"/>
    <col min="11266" max="11266" width="37.7109375" style="3" customWidth="1"/>
    <col min="11267" max="11267" width="25.85546875" style="3" customWidth="1"/>
    <col min="11268" max="11519" width="8.85546875" style="3"/>
    <col min="11520" max="11520" width="15.7109375" style="3" customWidth="1"/>
    <col min="11521" max="11521" width="6.85546875" style="3" customWidth="1"/>
    <col min="11522" max="11522" width="37.7109375" style="3" customWidth="1"/>
    <col min="11523" max="11523" width="25.85546875" style="3" customWidth="1"/>
    <col min="11524" max="11775" width="8.85546875" style="3"/>
    <col min="11776" max="11776" width="15.7109375" style="3" customWidth="1"/>
    <col min="11777" max="11777" width="6.85546875" style="3" customWidth="1"/>
    <col min="11778" max="11778" width="37.7109375" style="3" customWidth="1"/>
    <col min="11779" max="11779" width="25.85546875" style="3" customWidth="1"/>
    <col min="11780" max="12031" width="8.85546875" style="3"/>
    <col min="12032" max="12032" width="15.7109375" style="3" customWidth="1"/>
    <col min="12033" max="12033" width="6.85546875" style="3" customWidth="1"/>
    <col min="12034" max="12034" width="37.7109375" style="3" customWidth="1"/>
    <col min="12035" max="12035" width="25.85546875" style="3" customWidth="1"/>
    <col min="12036" max="12287" width="8.85546875" style="3"/>
    <col min="12288" max="12288" width="15.7109375" style="3" customWidth="1"/>
    <col min="12289" max="12289" width="6.85546875" style="3" customWidth="1"/>
    <col min="12290" max="12290" width="37.7109375" style="3" customWidth="1"/>
    <col min="12291" max="12291" width="25.85546875" style="3" customWidth="1"/>
    <col min="12292" max="12543" width="8.85546875" style="3"/>
    <col min="12544" max="12544" width="15.7109375" style="3" customWidth="1"/>
    <col min="12545" max="12545" width="6.85546875" style="3" customWidth="1"/>
    <col min="12546" max="12546" width="37.7109375" style="3" customWidth="1"/>
    <col min="12547" max="12547" width="25.85546875" style="3" customWidth="1"/>
    <col min="12548" max="12799" width="8.85546875" style="3"/>
    <col min="12800" max="12800" width="15.7109375" style="3" customWidth="1"/>
    <col min="12801" max="12801" width="6.85546875" style="3" customWidth="1"/>
    <col min="12802" max="12802" width="37.7109375" style="3" customWidth="1"/>
    <col min="12803" max="12803" width="25.85546875" style="3" customWidth="1"/>
    <col min="12804" max="13055" width="8.85546875" style="3"/>
    <col min="13056" max="13056" width="15.7109375" style="3" customWidth="1"/>
    <col min="13057" max="13057" width="6.85546875" style="3" customWidth="1"/>
    <col min="13058" max="13058" width="37.7109375" style="3" customWidth="1"/>
    <col min="13059" max="13059" width="25.85546875" style="3" customWidth="1"/>
    <col min="13060" max="13311" width="8.85546875" style="3"/>
    <col min="13312" max="13312" width="15.7109375" style="3" customWidth="1"/>
    <col min="13313" max="13313" width="6.85546875" style="3" customWidth="1"/>
    <col min="13314" max="13314" width="37.7109375" style="3" customWidth="1"/>
    <col min="13315" max="13315" width="25.85546875" style="3" customWidth="1"/>
    <col min="13316" max="13567" width="8.85546875" style="3"/>
    <col min="13568" max="13568" width="15.7109375" style="3" customWidth="1"/>
    <col min="13569" max="13569" width="6.85546875" style="3" customWidth="1"/>
    <col min="13570" max="13570" width="37.7109375" style="3" customWidth="1"/>
    <col min="13571" max="13571" width="25.85546875" style="3" customWidth="1"/>
    <col min="13572" max="13823" width="8.85546875" style="3"/>
    <col min="13824" max="13824" width="15.7109375" style="3" customWidth="1"/>
    <col min="13825" max="13825" width="6.85546875" style="3" customWidth="1"/>
    <col min="13826" max="13826" width="37.7109375" style="3" customWidth="1"/>
    <col min="13827" max="13827" width="25.85546875" style="3" customWidth="1"/>
    <col min="13828" max="14079" width="8.85546875" style="3"/>
    <col min="14080" max="14080" width="15.7109375" style="3" customWidth="1"/>
    <col min="14081" max="14081" width="6.85546875" style="3" customWidth="1"/>
    <col min="14082" max="14082" width="37.7109375" style="3" customWidth="1"/>
    <col min="14083" max="14083" width="25.85546875" style="3" customWidth="1"/>
    <col min="14084" max="14335" width="8.85546875" style="3"/>
    <col min="14336" max="14336" width="15.7109375" style="3" customWidth="1"/>
    <col min="14337" max="14337" width="6.85546875" style="3" customWidth="1"/>
    <col min="14338" max="14338" width="37.7109375" style="3" customWidth="1"/>
    <col min="14339" max="14339" width="25.85546875" style="3" customWidth="1"/>
    <col min="14340" max="14591" width="8.85546875" style="3"/>
    <col min="14592" max="14592" width="15.7109375" style="3" customWidth="1"/>
    <col min="14593" max="14593" width="6.85546875" style="3" customWidth="1"/>
    <col min="14594" max="14594" width="37.7109375" style="3" customWidth="1"/>
    <col min="14595" max="14595" width="25.85546875" style="3" customWidth="1"/>
    <col min="14596" max="14847" width="8.85546875" style="3"/>
    <col min="14848" max="14848" width="15.7109375" style="3" customWidth="1"/>
    <col min="14849" max="14849" width="6.85546875" style="3" customWidth="1"/>
    <col min="14850" max="14850" width="37.7109375" style="3" customWidth="1"/>
    <col min="14851" max="14851" width="25.85546875" style="3" customWidth="1"/>
    <col min="14852" max="15103" width="8.85546875" style="3"/>
    <col min="15104" max="15104" width="15.7109375" style="3" customWidth="1"/>
    <col min="15105" max="15105" width="6.85546875" style="3" customWidth="1"/>
    <col min="15106" max="15106" width="37.7109375" style="3" customWidth="1"/>
    <col min="15107" max="15107" width="25.85546875" style="3" customWidth="1"/>
    <col min="15108" max="15359" width="8.85546875" style="3"/>
    <col min="15360" max="15360" width="15.7109375" style="3" customWidth="1"/>
    <col min="15361" max="15361" width="6.85546875" style="3" customWidth="1"/>
    <col min="15362" max="15362" width="37.7109375" style="3" customWidth="1"/>
    <col min="15363" max="15363" width="25.85546875" style="3" customWidth="1"/>
    <col min="15364" max="15615" width="8.85546875" style="3"/>
    <col min="15616" max="15616" width="15.7109375" style="3" customWidth="1"/>
    <col min="15617" max="15617" width="6.85546875" style="3" customWidth="1"/>
    <col min="15618" max="15618" width="37.7109375" style="3" customWidth="1"/>
    <col min="15619" max="15619" width="25.85546875" style="3" customWidth="1"/>
    <col min="15620" max="15871" width="8.85546875" style="3"/>
    <col min="15872" max="15872" width="15.7109375" style="3" customWidth="1"/>
    <col min="15873" max="15873" width="6.85546875" style="3" customWidth="1"/>
    <col min="15874" max="15874" width="37.7109375" style="3" customWidth="1"/>
    <col min="15875" max="15875" width="25.85546875" style="3" customWidth="1"/>
    <col min="15876" max="16127" width="8.85546875" style="3"/>
    <col min="16128" max="16128" width="15.7109375" style="3" customWidth="1"/>
    <col min="16129" max="16129" width="6.85546875" style="3" customWidth="1"/>
    <col min="16130" max="16130" width="37.7109375" style="3" customWidth="1"/>
    <col min="16131" max="16131" width="25.85546875" style="3" customWidth="1"/>
    <col min="16132" max="16384" width="8.85546875" style="3"/>
  </cols>
  <sheetData>
    <row r="1" spans="1:3" ht="27" customHeight="1">
      <c r="C1" s="104" t="s">
        <v>43</v>
      </c>
    </row>
    <row r="2" spans="1:3" ht="15.75" customHeight="1">
      <c r="B2" s="83" t="s">
        <v>0</v>
      </c>
    </row>
    <row r="3" spans="1:3" ht="24.75" customHeight="1">
      <c r="B3" s="93"/>
      <c r="C3" s="95"/>
    </row>
    <row r="4" spans="1:3">
      <c r="C4" s="96" t="s">
        <v>1</v>
      </c>
    </row>
    <row r="5" spans="1:3">
      <c r="B5" s="83"/>
      <c r="C5" s="97" t="s">
        <v>2</v>
      </c>
    </row>
    <row r="6" spans="1:3">
      <c r="C6" s="94" t="s">
        <v>40</v>
      </c>
    </row>
    <row r="7" spans="1:3">
      <c r="B7" s="83"/>
      <c r="C7" s="83"/>
    </row>
    <row r="9" spans="1:3" ht="15.75" customHeight="1">
      <c r="A9" s="196" t="s">
        <v>29</v>
      </c>
      <c r="B9" s="197"/>
      <c r="C9" s="197"/>
    </row>
    <row r="10" spans="1:3" ht="15.75">
      <c r="A10" s="112"/>
      <c r="B10" s="113"/>
      <c r="C10" s="113"/>
    </row>
    <row r="11" spans="1:3" ht="39" customHeight="1">
      <c r="A11" s="199" t="s">
        <v>61</v>
      </c>
      <c r="B11" s="199"/>
      <c r="C11" s="199"/>
    </row>
    <row r="12" spans="1:3" ht="31.5" customHeight="1">
      <c r="A12" s="198" t="s">
        <v>62</v>
      </c>
      <c r="B12" s="198"/>
      <c r="C12" s="198"/>
    </row>
    <row r="13" spans="1:3" ht="33.75" customHeight="1">
      <c r="A13" s="208" t="s">
        <v>63</v>
      </c>
      <c r="B13" s="208"/>
      <c r="C13" s="208"/>
    </row>
    <row r="14" spans="1:3" ht="22.5" customHeight="1">
      <c r="A14" s="56" t="s">
        <v>64</v>
      </c>
      <c r="B14" s="55"/>
      <c r="C14" s="55"/>
    </row>
    <row r="15" spans="1:3" ht="14.25" thickBot="1">
      <c r="A15" s="65"/>
      <c r="B15" s="66"/>
      <c r="C15" s="65"/>
    </row>
    <row r="16" spans="1:3" ht="29.25" customHeight="1" thickBot="1">
      <c r="A16" s="88" t="s">
        <v>10</v>
      </c>
      <c r="B16" s="89" t="s">
        <v>3</v>
      </c>
      <c r="C16" s="90" t="s">
        <v>38</v>
      </c>
    </row>
    <row r="17" spans="1:6" ht="39.75" customHeight="1" thickBot="1">
      <c r="A17" s="158" t="s">
        <v>27</v>
      </c>
      <c r="B17" s="159" t="str">
        <f>Kopsav.!A3</f>
        <v>Brīvdabas sporta un aktīvās atpūtas centrs Zirgu salā, Liepājā, 2.kārta</v>
      </c>
      <c r="C17" s="160">
        <f>Kopsav.!E29</f>
        <v>0</v>
      </c>
    </row>
    <row r="18" spans="1:6" ht="16.5" thickBot="1">
      <c r="A18" s="202" t="s">
        <v>4</v>
      </c>
      <c r="B18" s="203"/>
      <c r="C18" s="67">
        <f>SUM(C17:C17)</f>
        <v>0</v>
      </c>
    </row>
    <row r="19" spans="1:6" ht="14.25" thickBot="1">
      <c r="A19" s="68"/>
      <c r="B19" s="68"/>
      <c r="C19" s="69"/>
    </row>
    <row r="20" spans="1:6" ht="14.25" thickBot="1">
      <c r="A20" s="204" t="s">
        <v>5</v>
      </c>
      <c r="B20" s="205"/>
      <c r="C20" s="67">
        <f>ROUND(C18*0.21,2)</f>
        <v>0</v>
      </c>
    </row>
    <row r="21" spans="1:6" ht="14.25" thickBot="1">
      <c r="A21" s="68"/>
      <c r="B21" s="68"/>
      <c r="C21" s="70"/>
    </row>
    <row r="22" spans="1:6" ht="14.25" thickBot="1">
      <c r="A22" s="204" t="s">
        <v>28</v>
      </c>
      <c r="B22" s="206" t="s">
        <v>28</v>
      </c>
      <c r="C22" s="98">
        <f>C18+C20</f>
        <v>0</v>
      </c>
    </row>
    <row r="23" spans="1:6" ht="22.5" customHeight="1">
      <c r="A23" s="68"/>
      <c r="B23" s="68"/>
      <c r="C23" s="69"/>
    </row>
    <row r="24" spans="1:6" ht="15" customHeight="1">
      <c r="A24" s="71" t="s">
        <v>6</v>
      </c>
      <c r="B24" s="207"/>
      <c r="C24" s="207"/>
      <c r="D24" s="72"/>
    </row>
    <row r="25" spans="1:6">
      <c r="A25" s="72"/>
      <c r="B25" s="200" t="s">
        <v>7</v>
      </c>
      <c r="C25" s="200"/>
      <c r="D25" s="73"/>
    </row>
    <row r="26" spans="1:6" ht="8.25" customHeight="1">
      <c r="A26" s="72"/>
      <c r="B26" s="201"/>
      <c r="C26" s="201"/>
      <c r="D26" s="72"/>
      <c r="E26" s="74"/>
      <c r="F26" s="74"/>
    </row>
    <row r="27" spans="1:6" ht="13.5">
      <c r="A27" s="75" t="s">
        <v>8</v>
      </c>
      <c r="B27" s="91"/>
      <c r="C27" s="72"/>
      <c r="D27" s="72"/>
    </row>
    <row r="28" spans="1:6" ht="10.5" customHeight="1">
      <c r="A28" s="76"/>
      <c r="B28" s="76"/>
      <c r="C28" s="65"/>
    </row>
    <row r="29" spans="1:6" ht="13.5">
      <c r="A29" s="64" t="s">
        <v>39</v>
      </c>
      <c r="B29" s="92"/>
    </row>
  </sheetData>
  <mergeCells count="10">
    <mergeCell ref="A9:C9"/>
    <mergeCell ref="A12:C12"/>
    <mergeCell ref="A11:C11"/>
    <mergeCell ref="B25:C25"/>
    <mergeCell ref="B26:C26"/>
    <mergeCell ref="A18:B18"/>
    <mergeCell ref="A20:B20"/>
    <mergeCell ref="A22:B22"/>
    <mergeCell ref="B24:C24"/>
    <mergeCell ref="A13:C13"/>
  </mergeCells>
  <pageMargins left="0.70866141732283472" right="0.70866141732283472" top="0.74803149606299213" bottom="0.74803149606299213" header="0.31496062992125984" footer="0.31496062992125984"/>
  <pageSetup paperSize="9" orientation="portrait" r:id="rId1"/>
  <headerFooter>
    <oddFooter>&amp;C&amp;"time,Italic"&amp;10&amp;P / &amp;N</oddFooter>
  </headerFooter>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B94"/>
  <sheetViews>
    <sheetView view="pageBreakPreview" topLeftCell="A28" zoomScaleNormal="100" zoomScaleSheetLayoutView="100" workbookViewId="0">
      <selection activeCell="B24" sqref="B24:C24"/>
    </sheetView>
  </sheetViews>
  <sheetFormatPr defaultRowHeight="12.75"/>
  <cols>
    <col min="1" max="1" width="6.28515625" style="4" customWidth="1"/>
    <col min="2" max="2" width="2.5703125" style="4" customWidth="1"/>
    <col min="3" max="3" width="37" style="34" customWidth="1"/>
    <col min="4" max="4" width="9.5703125" style="35" customWidth="1"/>
    <col min="5" max="5" width="9.5703125" style="36" customWidth="1"/>
    <col min="6" max="6" width="6.7109375" style="6" customWidth="1"/>
    <col min="7" max="7" width="8.28515625" style="6" customWidth="1"/>
    <col min="8" max="8" width="7.28515625" style="6" customWidth="1"/>
    <col min="9" max="9" width="8.42578125" style="6" customWidth="1"/>
    <col min="10" max="10" width="9.28515625" style="6" customWidth="1"/>
    <col min="11" max="11" width="8.28515625" style="3" customWidth="1"/>
    <col min="12" max="15" width="11.140625" style="3" customWidth="1"/>
    <col min="16" max="16" width="11.7109375" style="3" customWidth="1"/>
    <col min="17" max="17" width="10.28515625" style="6" customWidth="1"/>
    <col min="18" max="20" width="9.140625" style="3"/>
    <col min="21" max="21" width="9.5703125" style="3" customWidth="1"/>
    <col min="22" max="22" width="41.42578125" style="3" customWidth="1"/>
    <col min="23" max="236" width="9.140625" style="3"/>
    <col min="237" max="237" width="4" style="3" customWidth="1"/>
    <col min="238" max="238" width="31.42578125" style="3" customWidth="1"/>
    <col min="239" max="239" width="5.7109375" style="3" customWidth="1"/>
    <col min="240" max="240" width="8.42578125" style="3" customWidth="1"/>
    <col min="241" max="241" width="6.140625" style="3" customWidth="1"/>
    <col min="242" max="242" width="6.5703125" style="3" customWidth="1"/>
    <col min="243" max="243" width="7.28515625" style="3" customWidth="1"/>
    <col min="244" max="244" width="8.28515625" style="3" customWidth="1"/>
    <col min="245" max="245" width="7.28515625" style="3" customWidth="1"/>
    <col min="246" max="246" width="6.7109375" style="3" customWidth="1"/>
    <col min="247" max="247" width="11.140625" style="3" customWidth="1"/>
    <col min="248" max="248" width="9.5703125" style="3" customWidth="1"/>
    <col min="249" max="250" width="11.140625" style="3" customWidth="1"/>
    <col min="251" max="251" width="8.85546875" style="3" customWidth="1"/>
    <col min="252" max="492" width="9.140625" style="3"/>
    <col min="493" max="493" width="4" style="3" customWidth="1"/>
    <col min="494" max="494" width="31.42578125" style="3" customWidth="1"/>
    <col min="495" max="495" width="5.7109375" style="3" customWidth="1"/>
    <col min="496" max="496" width="8.42578125" style="3" customWidth="1"/>
    <col min="497" max="497" width="6.140625" style="3" customWidth="1"/>
    <col min="498" max="498" width="6.5703125" style="3" customWidth="1"/>
    <col min="499" max="499" width="7.28515625" style="3" customWidth="1"/>
    <col min="500" max="500" width="8.28515625" style="3" customWidth="1"/>
    <col min="501" max="501" width="7.28515625" style="3" customWidth="1"/>
    <col min="502" max="502" width="6.7109375" style="3" customWidth="1"/>
    <col min="503" max="503" width="11.140625" style="3" customWidth="1"/>
    <col min="504" max="504" width="9.5703125" style="3" customWidth="1"/>
    <col min="505" max="506" width="11.140625" style="3" customWidth="1"/>
    <col min="507" max="507" width="8.85546875" style="3" customWidth="1"/>
    <col min="508" max="748" width="9.140625" style="3"/>
    <col min="749" max="749" width="4" style="3" customWidth="1"/>
    <col min="750" max="750" width="31.42578125" style="3" customWidth="1"/>
    <col min="751" max="751" width="5.7109375" style="3" customWidth="1"/>
    <col min="752" max="752" width="8.42578125" style="3" customWidth="1"/>
    <col min="753" max="753" width="6.140625" style="3" customWidth="1"/>
    <col min="754" max="754" width="6.5703125" style="3" customWidth="1"/>
    <col min="755" max="755" width="7.28515625" style="3" customWidth="1"/>
    <col min="756" max="756" width="8.28515625" style="3" customWidth="1"/>
    <col min="757" max="757" width="7.28515625" style="3" customWidth="1"/>
    <col min="758" max="758" width="6.7109375" style="3" customWidth="1"/>
    <col min="759" max="759" width="11.140625" style="3" customWidth="1"/>
    <col min="760" max="760" width="9.5703125" style="3" customWidth="1"/>
    <col min="761" max="762" width="11.140625" style="3" customWidth="1"/>
    <col min="763" max="763" width="8.85546875" style="3" customWidth="1"/>
    <col min="764" max="1004" width="9.140625" style="3"/>
    <col min="1005" max="1005" width="4" style="3" customWidth="1"/>
    <col min="1006" max="1006" width="31.42578125" style="3" customWidth="1"/>
    <col min="1007" max="1007" width="5.7109375" style="3" customWidth="1"/>
    <col min="1008" max="1008" width="8.42578125" style="3" customWidth="1"/>
    <col min="1009" max="1009" width="6.140625" style="3" customWidth="1"/>
    <col min="1010" max="1010" width="6.5703125" style="3" customWidth="1"/>
    <col min="1011" max="1011" width="7.28515625" style="3" customWidth="1"/>
    <col min="1012" max="1012" width="8.28515625" style="3" customWidth="1"/>
    <col min="1013" max="1013" width="7.28515625" style="3" customWidth="1"/>
    <col min="1014" max="1014" width="6.7109375" style="3" customWidth="1"/>
    <col min="1015" max="1015" width="11.140625" style="3" customWidth="1"/>
    <col min="1016" max="1016" width="9.5703125" style="3" customWidth="1"/>
    <col min="1017" max="1018" width="11.140625" style="3" customWidth="1"/>
    <col min="1019" max="1019" width="8.85546875" style="3" customWidth="1"/>
    <col min="1020" max="1260" width="9.140625" style="3"/>
    <col min="1261" max="1261" width="4" style="3" customWidth="1"/>
    <col min="1262" max="1262" width="31.42578125" style="3" customWidth="1"/>
    <col min="1263" max="1263" width="5.7109375" style="3" customWidth="1"/>
    <col min="1264" max="1264" width="8.42578125" style="3" customWidth="1"/>
    <col min="1265" max="1265" width="6.140625" style="3" customWidth="1"/>
    <col min="1266" max="1266" width="6.5703125" style="3" customWidth="1"/>
    <col min="1267" max="1267" width="7.28515625" style="3" customWidth="1"/>
    <col min="1268" max="1268" width="8.28515625" style="3" customWidth="1"/>
    <col min="1269" max="1269" width="7.28515625" style="3" customWidth="1"/>
    <col min="1270" max="1270" width="6.7109375" style="3" customWidth="1"/>
    <col min="1271" max="1271" width="11.140625" style="3" customWidth="1"/>
    <col min="1272" max="1272" width="9.5703125" style="3" customWidth="1"/>
    <col min="1273" max="1274" width="11.140625" style="3" customWidth="1"/>
    <col min="1275" max="1275" width="8.85546875" style="3" customWidth="1"/>
    <col min="1276" max="1516" width="9.140625" style="3"/>
    <col min="1517" max="1517" width="4" style="3" customWidth="1"/>
    <col min="1518" max="1518" width="31.42578125" style="3" customWidth="1"/>
    <col min="1519" max="1519" width="5.7109375" style="3" customWidth="1"/>
    <col min="1520" max="1520" width="8.42578125" style="3" customWidth="1"/>
    <col min="1521" max="1521" width="6.140625" style="3" customWidth="1"/>
    <col min="1522" max="1522" width="6.5703125" style="3" customWidth="1"/>
    <col min="1523" max="1523" width="7.28515625" style="3" customWidth="1"/>
    <col min="1524" max="1524" width="8.28515625" style="3" customWidth="1"/>
    <col min="1525" max="1525" width="7.28515625" style="3" customWidth="1"/>
    <col min="1526" max="1526" width="6.7109375" style="3" customWidth="1"/>
    <col min="1527" max="1527" width="11.140625" style="3" customWidth="1"/>
    <col min="1528" max="1528" width="9.5703125" style="3" customWidth="1"/>
    <col min="1529" max="1530" width="11.140625" style="3" customWidth="1"/>
    <col min="1531" max="1531" width="8.85546875" style="3" customWidth="1"/>
    <col min="1532" max="1772" width="9.140625" style="3"/>
    <col min="1773" max="1773" width="4" style="3" customWidth="1"/>
    <col min="1774" max="1774" width="31.42578125" style="3" customWidth="1"/>
    <col min="1775" max="1775" width="5.7109375" style="3" customWidth="1"/>
    <col min="1776" max="1776" width="8.42578125" style="3" customWidth="1"/>
    <col min="1777" max="1777" width="6.140625" style="3" customWidth="1"/>
    <col min="1778" max="1778" width="6.5703125" style="3" customWidth="1"/>
    <col min="1779" max="1779" width="7.28515625" style="3" customWidth="1"/>
    <col min="1780" max="1780" width="8.28515625" style="3" customWidth="1"/>
    <col min="1781" max="1781" width="7.28515625" style="3" customWidth="1"/>
    <col min="1782" max="1782" width="6.7109375" style="3" customWidth="1"/>
    <col min="1783" max="1783" width="11.140625" style="3" customWidth="1"/>
    <col min="1784" max="1784" width="9.5703125" style="3" customWidth="1"/>
    <col min="1785" max="1786" width="11.140625" style="3" customWidth="1"/>
    <col min="1787" max="1787" width="8.85546875" style="3" customWidth="1"/>
    <col min="1788" max="2028" width="9.140625" style="3"/>
    <col min="2029" max="2029" width="4" style="3" customWidth="1"/>
    <col min="2030" max="2030" width="31.42578125" style="3" customWidth="1"/>
    <col min="2031" max="2031" width="5.7109375" style="3" customWidth="1"/>
    <col min="2032" max="2032" width="8.42578125" style="3" customWidth="1"/>
    <col min="2033" max="2033" width="6.140625" style="3" customWidth="1"/>
    <col min="2034" max="2034" width="6.5703125" style="3" customWidth="1"/>
    <col min="2035" max="2035" width="7.28515625" style="3" customWidth="1"/>
    <col min="2036" max="2036" width="8.28515625" style="3" customWidth="1"/>
    <col min="2037" max="2037" width="7.28515625" style="3" customWidth="1"/>
    <col min="2038" max="2038" width="6.7109375" style="3" customWidth="1"/>
    <col min="2039" max="2039" width="11.140625" style="3" customWidth="1"/>
    <col min="2040" max="2040" width="9.5703125" style="3" customWidth="1"/>
    <col min="2041" max="2042" width="11.140625" style="3" customWidth="1"/>
    <col min="2043" max="2043" width="8.85546875" style="3" customWidth="1"/>
    <col min="2044" max="2284" width="9.140625" style="3"/>
    <col min="2285" max="2285" width="4" style="3" customWidth="1"/>
    <col min="2286" max="2286" width="31.42578125" style="3" customWidth="1"/>
    <col min="2287" max="2287" width="5.7109375" style="3" customWidth="1"/>
    <col min="2288" max="2288" width="8.42578125" style="3" customWidth="1"/>
    <col min="2289" max="2289" width="6.140625" style="3" customWidth="1"/>
    <col min="2290" max="2290" width="6.5703125" style="3" customWidth="1"/>
    <col min="2291" max="2291" width="7.28515625" style="3" customWidth="1"/>
    <col min="2292" max="2292" width="8.28515625" style="3" customWidth="1"/>
    <col min="2293" max="2293" width="7.28515625" style="3" customWidth="1"/>
    <col min="2294" max="2294" width="6.7109375" style="3" customWidth="1"/>
    <col min="2295" max="2295" width="11.140625" style="3" customWidth="1"/>
    <col min="2296" max="2296" width="9.5703125" style="3" customWidth="1"/>
    <col min="2297" max="2298" width="11.140625" style="3" customWidth="1"/>
    <col min="2299" max="2299" width="8.85546875" style="3" customWidth="1"/>
    <col min="2300" max="2540" width="9.140625" style="3"/>
    <col min="2541" max="2541" width="4" style="3" customWidth="1"/>
    <col min="2542" max="2542" width="31.42578125" style="3" customWidth="1"/>
    <col min="2543" max="2543" width="5.7109375" style="3" customWidth="1"/>
    <col min="2544" max="2544" width="8.42578125" style="3" customWidth="1"/>
    <col min="2545" max="2545" width="6.140625" style="3" customWidth="1"/>
    <col min="2546" max="2546" width="6.5703125" style="3" customWidth="1"/>
    <col min="2547" max="2547" width="7.28515625" style="3" customWidth="1"/>
    <col min="2548" max="2548" width="8.28515625" style="3" customWidth="1"/>
    <col min="2549" max="2549" width="7.28515625" style="3" customWidth="1"/>
    <col min="2550" max="2550" width="6.7109375" style="3" customWidth="1"/>
    <col min="2551" max="2551" width="11.140625" style="3" customWidth="1"/>
    <col min="2552" max="2552" width="9.5703125" style="3" customWidth="1"/>
    <col min="2553" max="2554" width="11.140625" style="3" customWidth="1"/>
    <col min="2555" max="2555" width="8.85546875" style="3" customWidth="1"/>
    <col min="2556" max="2796" width="9.140625" style="3"/>
    <col min="2797" max="2797" width="4" style="3" customWidth="1"/>
    <col min="2798" max="2798" width="31.42578125" style="3" customWidth="1"/>
    <col min="2799" max="2799" width="5.7109375" style="3" customWidth="1"/>
    <col min="2800" max="2800" width="8.42578125" style="3" customWidth="1"/>
    <col min="2801" max="2801" width="6.140625" style="3" customWidth="1"/>
    <col min="2802" max="2802" width="6.5703125" style="3" customWidth="1"/>
    <col min="2803" max="2803" width="7.28515625" style="3" customWidth="1"/>
    <col min="2804" max="2804" width="8.28515625" style="3" customWidth="1"/>
    <col min="2805" max="2805" width="7.28515625" style="3" customWidth="1"/>
    <col min="2806" max="2806" width="6.7109375" style="3" customWidth="1"/>
    <col min="2807" max="2807" width="11.140625" style="3" customWidth="1"/>
    <col min="2808" max="2808" width="9.5703125" style="3" customWidth="1"/>
    <col min="2809" max="2810" width="11.140625" style="3" customWidth="1"/>
    <col min="2811" max="2811" width="8.85546875" style="3" customWidth="1"/>
    <col min="2812" max="3052" width="9.140625" style="3"/>
    <col min="3053" max="3053" width="4" style="3" customWidth="1"/>
    <col min="3054" max="3054" width="31.42578125" style="3" customWidth="1"/>
    <col min="3055" max="3055" width="5.7109375" style="3" customWidth="1"/>
    <col min="3056" max="3056" width="8.42578125" style="3" customWidth="1"/>
    <col min="3057" max="3057" width="6.140625" style="3" customWidth="1"/>
    <col min="3058" max="3058" width="6.5703125" style="3" customWidth="1"/>
    <col min="3059" max="3059" width="7.28515625" style="3" customWidth="1"/>
    <col min="3060" max="3060" width="8.28515625" style="3" customWidth="1"/>
    <col min="3061" max="3061" width="7.28515625" style="3" customWidth="1"/>
    <col min="3062" max="3062" width="6.7109375" style="3" customWidth="1"/>
    <col min="3063" max="3063" width="11.140625" style="3" customWidth="1"/>
    <col min="3064" max="3064" width="9.5703125" style="3" customWidth="1"/>
    <col min="3065" max="3066" width="11.140625" style="3" customWidth="1"/>
    <col min="3067" max="3067" width="8.85546875" style="3" customWidth="1"/>
    <col min="3068" max="3308" width="9.140625" style="3"/>
    <col min="3309" max="3309" width="4" style="3" customWidth="1"/>
    <col min="3310" max="3310" width="31.42578125" style="3" customWidth="1"/>
    <col min="3311" max="3311" width="5.7109375" style="3" customWidth="1"/>
    <col min="3312" max="3312" width="8.42578125" style="3" customWidth="1"/>
    <col min="3313" max="3313" width="6.140625" style="3" customWidth="1"/>
    <col min="3314" max="3314" width="6.5703125" style="3" customWidth="1"/>
    <col min="3315" max="3315" width="7.28515625" style="3" customWidth="1"/>
    <col min="3316" max="3316" width="8.28515625" style="3" customWidth="1"/>
    <col min="3317" max="3317" width="7.28515625" style="3" customWidth="1"/>
    <col min="3318" max="3318" width="6.7109375" style="3" customWidth="1"/>
    <col min="3319" max="3319" width="11.140625" style="3" customWidth="1"/>
    <col min="3320" max="3320" width="9.5703125" style="3" customWidth="1"/>
    <col min="3321" max="3322" width="11.140625" style="3" customWidth="1"/>
    <col min="3323" max="3323" width="8.85546875" style="3" customWidth="1"/>
    <col min="3324" max="3564" width="9.140625" style="3"/>
    <col min="3565" max="3565" width="4" style="3" customWidth="1"/>
    <col min="3566" max="3566" width="31.42578125" style="3" customWidth="1"/>
    <col min="3567" max="3567" width="5.7109375" style="3" customWidth="1"/>
    <col min="3568" max="3568" width="8.42578125" style="3" customWidth="1"/>
    <col min="3569" max="3569" width="6.140625" style="3" customWidth="1"/>
    <col min="3570" max="3570" width="6.5703125" style="3" customWidth="1"/>
    <col min="3571" max="3571" width="7.28515625" style="3" customWidth="1"/>
    <col min="3572" max="3572" width="8.28515625" style="3" customWidth="1"/>
    <col min="3573" max="3573" width="7.28515625" style="3" customWidth="1"/>
    <col min="3574" max="3574" width="6.7109375" style="3" customWidth="1"/>
    <col min="3575" max="3575" width="11.140625" style="3" customWidth="1"/>
    <col min="3576" max="3576" width="9.5703125" style="3" customWidth="1"/>
    <col min="3577" max="3578" width="11.140625" style="3" customWidth="1"/>
    <col min="3579" max="3579" width="8.85546875" style="3" customWidth="1"/>
    <col min="3580" max="3820" width="9.140625" style="3"/>
    <col min="3821" max="3821" width="4" style="3" customWidth="1"/>
    <col min="3822" max="3822" width="31.42578125" style="3" customWidth="1"/>
    <col min="3823" max="3823" width="5.7109375" style="3" customWidth="1"/>
    <col min="3824" max="3824" width="8.42578125" style="3" customWidth="1"/>
    <col min="3825" max="3825" width="6.140625" style="3" customWidth="1"/>
    <col min="3826" max="3826" width="6.5703125" style="3" customWidth="1"/>
    <col min="3827" max="3827" width="7.28515625" style="3" customWidth="1"/>
    <col min="3828" max="3828" width="8.28515625" style="3" customWidth="1"/>
    <col min="3829" max="3829" width="7.28515625" style="3" customWidth="1"/>
    <col min="3830" max="3830" width="6.7109375" style="3" customWidth="1"/>
    <col min="3831" max="3831" width="11.140625" style="3" customWidth="1"/>
    <col min="3832" max="3832" width="9.5703125" style="3" customWidth="1"/>
    <col min="3833" max="3834" width="11.140625" style="3" customWidth="1"/>
    <col min="3835" max="3835" width="8.85546875" style="3" customWidth="1"/>
    <col min="3836" max="4076" width="9.140625" style="3"/>
    <col min="4077" max="4077" width="4" style="3" customWidth="1"/>
    <col min="4078" max="4078" width="31.42578125" style="3" customWidth="1"/>
    <col min="4079" max="4079" width="5.7109375" style="3" customWidth="1"/>
    <col min="4080" max="4080" width="8.42578125" style="3" customWidth="1"/>
    <col min="4081" max="4081" width="6.140625" style="3" customWidth="1"/>
    <col min="4082" max="4082" width="6.5703125" style="3" customWidth="1"/>
    <col min="4083" max="4083" width="7.28515625" style="3" customWidth="1"/>
    <col min="4084" max="4084" width="8.28515625" style="3" customWidth="1"/>
    <col min="4085" max="4085" width="7.28515625" style="3" customWidth="1"/>
    <col min="4086" max="4086" width="6.7109375" style="3" customWidth="1"/>
    <col min="4087" max="4087" width="11.140625" style="3" customWidth="1"/>
    <col min="4088" max="4088" width="9.5703125" style="3" customWidth="1"/>
    <col min="4089" max="4090" width="11.140625" style="3" customWidth="1"/>
    <col min="4091" max="4091" width="8.85546875" style="3" customWidth="1"/>
    <col min="4092" max="4332" width="9.140625" style="3"/>
    <col min="4333" max="4333" width="4" style="3" customWidth="1"/>
    <col min="4334" max="4334" width="31.42578125" style="3" customWidth="1"/>
    <col min="4335" max="4335" width="5.7109375" style="3" customWidth="1"/>
    <col min="4336" max="4336" width="8.42578125" style="3" customWidth="1"/>
    <col min="4337" max="4337" width="6.140625" style="3" customWidth="1"/>
    <col min="4338" max="4338" width="6.5703125" style="3" customWidth="1"/>
    <col min="4339" max="4339" width="7.28515625" style="3" customWidth="1"/>
    <col min="4340" max="4340" width="8.28515625" style="3" customWidth="1"/>
    <col min="4341" max="4341" width="7.28515625" style="3" customWidth="1"/>
    <col min="4342" max="4342" width="6.7109375" style="3" customWidth="1"/>
    <col min="4343" max="4343" width="11.140625" style="3" customWidth="1"/>
    <col min="4344" max="4344" width="9.5703125" style="3" customWidth="1"/>
    <col min="4345" max="4346" width="11.140625" style="3" customWidth="1"/>
    <col min="4347" max="4347" width="8.85546875" style="3" customWidth="1"/>
    <col min="4348" max="4588" width="9.140625" style="3"/>
    <col min="4589" max="4589" width="4" style="3" customWidth="1"/>
    <col min="4590" max="4590" width="31.42578125" style="3" customWidth="1"/>
    <col min="4591" max="4591" width="5.7109375" style="3" customWidth="1"/>
    <col min="4592" max="4592" width="8.42578125" style="3" customWidth="1"/>
    <col min="4593" max="4593" width="6.140625" style="3" customWidth="1"/>
    <col min="4594" max="4594" width="6.5703125" style="3" customWidth="1"/>
    <col min="4595" max="4595" width="7.28515625" style="3" customWidth="1"/>
    <col min="4596" max="4596" width="8.28515625" style="3" customWidth="1"/>
    <col min="4597" max="4597" width="7.28515625" style="3" customWidth="1"/>
    <col min="4598" max="4598" width="6.7109375" style="3" customWidth="1"/>
    <col min="4599" max="4599" width="11.140625" style="3" customWidth="1"/>
    <col min="4600" max="4600" width="9.5703125" style="3" customWidth="1"/>
    <col min="4601" max="4602" width="11.140625" style="3" customWidth="1"/>
    <col min="4603" max="4603" width="8.85546875" style="3" customWidth="1"/>
    <col min="4604" max="4844" width="9.140625" style="3"/>
    <col min="4845" max="4845" width="4" style="3" customWidth="1"/>
    <col min="4846" max="4846" width="31.42578125" style="3" customWidth="1"/>
    <col min="4847" max="4847" width="5.7109375" style="3" customWidth="1"/>
    <col min="4848" max="4848" width="8.42578125" style="3" customWidth="1"/>
    <col min="4849" max="4849" width="6.140625" style="3" customWidth="1"/>
    <col min="4850" max="4850" width="6.5703125" style="3" customWidth="1"/>
    <col min="4851" max="4851" width="7.28515625" style="3" customWidth="1"/>
    <col min="4852" max="4852" width="8.28515625" style="3" customWidth="1"/>
    <col min="4853" max="4853" width="7.28515625" style="3" customWidth="1"/>
    <col min="4854" max="4854" width="6.7109375" style="3" customWidth="1"/>
    <col min="4855" max="4855" width="11.140625" style="3" customWidth="1"/>
    <col min="4856" max="4856" width="9.5703125" style="3" customWidth="1"/>
    <col min="4857" max="4858" width="11.140625" style="3" customWidth="1"/>
    <col min="4859" max="4859" width="8.85546875" style="3" customWidth="1"/>
    <col min="4860" max="5100" width="9.140625" style="3"/>
    <col min="5101" max="5101" width="4" style="3" customWidth="1"/>
    <col min="5102" max="5102" width="31.42578125" style="3" customWidth="1"/>
    <col min="5103" max="5103" width="5.7109375" style="3" customWidth="1"/>
    <col min="5104" max="5104" width="8.42578125" style="3" customWidth="1"/>
    <col min="5105" max="5105" width="6.140625" style="3" customWidth="1"/>
    <col min="5106" max="5106" width="6.5703125" style="3" customWidth="1"/>
    <col min="5107" max="5107" width="7.28515625" style="3" customWidth="1"/>
    <col min="5108" max="5108" width="8.28515625" style="3" customWidth="1"/>
    <col min="5109" max="5109" width="7.28515625" style="3" customWidth="1"/>
    <col min="5110" max="5110" width="6.7109375" style="3" customWidth="1"/>
    <col min="5111" max="5111" width="11.140625" style="3" customWidth="1"/>
    <col min="5112" max="5112" width="9.5703125" style="3" customWidth="1"/>
    <col min="5113" max="5114" width="11.140625" style="3" customWidth="1"/>
    <col min="5115" max="5115" width="8.85546875" style="3" customWidth="1"/>
    <col min="5116" max="5356" width="9.140625" style="3"/>
    <col min="5357" max="5357" width="4" style="3" customWidth="1"/>
    <col min="5358" max="5358" width="31.42578125" style="3" customWidth="1"/>
    <col min="5359" max="5359" width="5.7109375" style="3" customWidth="1"/>
    <col min="5360" max="5360" width="8.42578125" style="3" customWidth="1"/>
    <col min="5361" max="5361" width="6.140625" style="3" customWidth="1"/>
    <col min="5362" max="5362" width="6.5703125" style="3" customWidth="1"/>
    <col min="5363" max="5363" width="7.28515625" style="3" customWidth="1"/>
    <col min="5364" max="5364" width="8.28515625" style="3" customWidth="1"/>
    <col min="5365" max="5365" width="7.28515625" style="3" customWidth="1"/>
    <col min="5366" max="5366" width="6.7109375" style="3" customWidth="1"/>
    <col min="5367" max="5367" width="11.140625" style="3" customWidth="1"/>
    <col min="5368" max="5368" width="9.5703125" style="3" customWidth="1"/>
    <col min="5369" max="5370" width="11.140625" style="3" customWidth="1"/>
    <col min="5371" max="5371" width="8.85546875" style="3" customWidth="1"/>
    <col min="5372" max="5612" width="9.140625" style="3"/>
    <col min="5613" max="5613" width="4" style="3" customWidth="1"/>
    <col min="5614" max="5614" width="31.42578125" style="3" customWidth="1"/>
    <col min="5615" max="5615" width="5.7109375" style="3" customWidth="1"/>
    <col min="5616" max="5616" width="8.42578125" style="3" customWidth="1"/>
    <col min="5617" max="5617" width="6.140625" style="3" customWidth="1"/>
    <col min="5618" max="5618" width="6.5703125" style="3" customWidth="1"/>
    <col min="5619" max="5619" width="7.28515625" style="3" customWidth="1"/>
    <col min="5620" max="5620" width="8.28515625" style="3" customWidth="1"/>
    <col min="5621" max="5621" width="7.28515625" style="3" customWidth="1"/>
    <col min="5622" max="5622" width="6.7109375" style="3" customWidth="1"/>
    <col min="5623" max="5623" width="11.140625" style="3" customWidth="1"/>
    <col min="5624" max="5624" width="9.5703125" style="3" customWidth="1"/>
    <col min="5625" max="5626" width="11.140625" style="3" customWidth="1"/>
    <col min="5627" max="5627" width="8.85546875" style="3" customWidth="1"/>
    <col min="5628" max="5868" width="9.140625" style="3"/>
    <col min="5869" max="5869" width="4" style="3" customWidth="1"/>
    <col min="5870" max="5870" width="31.42578125" style="3" customWidth="1"/>
    <col min="5871" max="5871" width="5.7109375" style="3" customWidth="1"/>
    <col min="5872" max="5872" width="8.42578125" style="3" customWidth="1"/>
    <col min="5873" max="5873" width="6.140625" style="3" customWidth="1"/>
    <col min="5874" max="5874" width="6.5703125" style="3" customWidth="1"/>
    <col min="5875" max="5875" width="7.28515625" style="3" customWidth="1"/>
    <col min="5876" max="5876" width="8.28515625" style="3" customWidth="1"/>
    <col min="5877" max="5877" width="7.28515625" style="3" customWidth="1"/>
    <col min="5878" max="5878" width="6.7109375" style="3" customWidth="1"/>
    <col min="5879" max="5879" width="11.140625" style="3" customWidth="1"/>
    <col min="5880" max="5880" width="9.5703125" style="3" customWidth="1"/>
    <col min="5881" max="5882" width="11.140625" style="3" customWidth="1"/>
    <col min="5883" max="5883" width="8.85546875" style="3" customWidth="1"/>
    <col min="5884" max="6124" width="9.140625" style="3"/>
    <col min="6125" max="6125" width="4" style="3" customWidth="1"/>
    <col min="6126" max="6126" width="31.42578125" style="3" customWidth="1"/>
    <col min="6127" max="6127" width="5.7109375" style="3" customWidth="1"/>
    <col min="6128" max="6128" width="8.42578125" style="3" customWidth="1"/>
    <col min="6129" max="6129" width="6.140625" style="3" customWidth="1"/>
    <col min="6130" max="6130" width="6.5703125" style="3" customWidth="1"/>
    <col min="6131" max="6131" width="7.28515625" style="3" customWidth="1"/>
    <col min="6132" max="6132" width="8.28515625" style="3" customWidth="1"/>
    <col min="6133" max="6133" width="7.28515625" style="3" customWidth="1"/>
    <col min="6134" max="6134" width="6.7109375" style="3" customWidth="1"/>
    <col min="6135" max="6135" width="11.140625" style="3" customWidth="1"/>
    <col min="6136" max="6136" width="9.5703125" style="3" customWidth="1"/>
    <col min="6137" max="6138" width="11.140625" style="3" customWidth="1"/>
    <col min="6139" max="6139" width="8.85546875" style="3" customWidth="1"/>
    <col min="6140" max="6380" width="9.140625" style="3"/>
    <col min="6381" max="6381" width="4" style="3" customWidth="1"/>
    <col min="6382" max="6382" width="31.42578125" style="3" customWidth="1"/>
    <col min="6383" max="6383" width="5.7109375" style="3" customWidth="1"/>
    <col min="6384" max="6384" width="8.42578125" style="3" customWidth="1"/>
    <col min="6385" max="6385" width="6.140625" style="3" customWidth="1"/>
    <col min="6386" max="6386" width="6.5703125" style="3" customWidth="1"/>
    <col min="6387" max="6387" width="7.28515625" style="3" customWidth="1"/>
    <col min="6388" max="6388" width="8.28515625" style="3" customWidth="1"/>
    <col min="6389" max="6389" width="7.28515625" style="3" customWidth="1"/>
    <col min="6390" max="6390" width="6.7109375" style="3" customWidth="1"/>
    <col min="6391" max="6391" width="11.140625" style="3" customWidth="1"/>
    <col min="6392" max="6392" width="9.5703125" style="3" customWidth="1"/>
    <col min="6393" max="6394" width="11.140625" style="3" customWidth="1"/>
    <col min="6395" max="6395" width="8.85546875" style="3" customWidth="1"/>
    <col min="6396" max="6636" width="9.140625" style="3"/>
    <col min="6637" max="6637" width="4" style="3" customWidth="1"/>
    <col min="6638" max="6638" width="31.42578125" style="3" customWidth="1"/>
    <col min="6639" max="6639" width="5.7109375" style="3" customWidth="1"/>
    <col min="6640" max="6640" width="8.42578125" style="3" customWidth="1"/>
    <col min="6641" max="6641" width="6.140625" style="3" customWidth="1"/>
    <col min="6642" max="6642" width="6.5703125" style="3" customWidth="1"/>
    <col min="6643" max="6643" width="7.28515625" style="3" customWidth="1"/>
    <col min="6644" max="6644" width="8.28515625" style="3" customWidth="1"/>
    <col min="6645" max="6645" width="7.28515625" style="3" customWidth="1"/>
    <col min="6646" max="6646" width="6.7109375" style="3" customWidth="1"/>
    <col min="6647" max="6647" width="11.140625" style="3" customWidth="1"/>
    <col min="6648" max="6648" width="9.5703125" style="3" customWidth="1"/>
    <col min="6649" max="6650" width="11.140625" style="3" customWidth="1"/>
    <col min="6651" max="6651" width="8.85546875" style="3" customWidth="1"/>
    <col min="6652" max="6892" width="9.140625" style="3"/>
    <col min="6893" max="6893" width="4" style="3" customWidth="1"/>
    <col min="6894" max="6894" width="31.42578125" style="3" customWidth="1"/>
    <col min="6895" max="6895" width="5.7109375" style="3" customWidth="1"/>
    <col min="6896" max="6896" width="8.42578125" style="3" customWidth="1"/>
    <col min="6897" max="6897" width="6.140625" style="3" customWidth="1"/>
    <col min="6898" max="6898" width="6.5703125" style="3" customWidth="1"/>
    <col min="6899" max="6899" width="7.28515625" style="3" customWidth="1"/>
    <col min="6900" max="6900" width="8.28515625" style="3" customWidth="1"/>
    <col min="6901" max="6901" width="7.28515625" style="3" customWidth="1"/>
    <col min="6902" max="6902" width="6.7109375" style="3" customWidth="1"/>
    <col min="6903" max="6903" width="11.140625" style="3" customWidth="1"/>
    <col min="6904" max="6904" width="9.5703125" style="3" customWidth="1"/>
    <col min="6905" max="6906" width="11.140625" style="3" customWidth="1"/>
    <col min="6907" max="6907" width="8.85546875" style="3" customWidth="1"/>
    <col min="6908" max="7148" width="9.140625" style="3"/>
    <col min="7149" max="7149" width="4" style="3" customWidth="1"/>
    <col min="7150" max="7150" width="31.42578125" style="3" customWidth="1"/>
    <col min="7151" max="7151" width="5.7109375" style="3" customWidth="1"/>
    <col min="7152" max="7152" width="8.42578125" style="3" customWidth="1"/>
    <col min="7153" max="7153" width="6.140625" style="3" customWidth="1"/>
    <col min="7154" max="7154" width="6.5703125" style="3" customWidth="1"/>
    <col min="7155" max="7155" width="7.28515625" style="3" customWidth="1"/>
    <col min="7156" max="7156" width="8.28515625" style="3" customWidth="1"/>
    <col min="7157" max="7157" width="7.28515625" style="3" customWidth="1"/>
    <col min="7158" max="7158" width="6.7109375" style="3" customWidth="1"/>
    <col min="7159" max="7159" width="11.140625" style="3" customWidth="1"/>
    <col min="7160" max="7160" width="9.5703125" style="3" customWidth="1"/>
    <col min="7161" max="7162" width="11.140625" style="3" customWidth="1"/>
    <col min="7163" max="7163" width="8.85546875" style="3" customWidth="1"/>
    <col min="7164" max="7404" width="9.140625" style="3"/>
    <col min="7405" max="7405" width="4" style="3" customWidth="1"/>
    <col min="7406" max="7406" width="31.42578125" style="3" customWidth="1"/>
    <col min="7407" max="7407" width="5.7109375" style="3" customWidth="1"/>
    <col min="7408" max="7408" width="8.42578125" style="3" customWidth="1"/>
    <col min="7409" max="7409" width="6.140625" style="3" customWidth="1"/>
    <col min="7410" max="7410" width="6.5703125" style="3" customWidth="1"/>
    <col min="7411" max="7411" width="7.28515625" style="3" customWidth="1"/>
    <col min="7412" max="7412" width="8.28515625" style="3" customWidth="1"/>
    <col min="7413" max="7413" width="7.28515625" style="3" customWidth="1"/>
    <col min="7414" max="7414" width="6.7109375" style="3" customWidth="1"/>
    <col min="7415" max="7415" width="11.140625" style="3" customWidth="1"/>
    <col min="7416" max="7416" width="9.5703125" style="3" customWidth="1"/>
    <col min="7417" max="7418" width="11.140625" style="3" customWidth="1"/>
    <col min="7419" max="7419" width="8.85546875" style="3" customWidth="1"/>
    <col min="7420" max="7660" width="9.140625" style="3"/>
    <col min="7661" max="7661" width="4" style="3" customWidth="1"/>
    <col min="7662" max="7662" width="31.42578125" style="3" customWidth="1"/>
    <col min="7663" max="7663" width="5.7109375" style="3" customWidth="1"/>
    <col min="7664" max="7664" width="8.42578125" style="3" customWidth="1"/>
    <col min="7665" max="7665" width="6.140625" style="3" customWidth="1"/>
    <col min="7666" max="7666" width="6.5703125" style="3" customWidth="1"/>
    <col min="7667" max="7667" width="7.28515625" style="3" customWidth="1"/>
    <col min="7668" max="7668" width="8.28515625" style="3" customWidth="1"/>
    <col min="7669" max="7669" width="7.28515625" style="3" customWidth="1"/>
    <col min="7670" max="7670" width="6.7109375" style="3" customWidth="1"/>
    <col min="7671" max="7671" width="11.140625" style="3" customWidth="1"/>
    <col min="7672" max="7672" width="9.5703125" style="3" customWidth="1"/>
    <col min="7673" max="7674" width="11.140625" style="3" customWidth="1"/>
    <col min="7675" max="7675" width="8.85546875" style="3" customWidth="1"/>
    <col min="7676" max="7916" width="9.140625" style="3"/>
    <col min="7917" max="7917" width="4" style="3" customWidth="1"/>
    <col min="7918" max="7918" width="31.42578125" style="3" customWidth="1"/>
    <col min="7919" max="7919" width="5.7109375" style="3" customWidth="1"/>
    <col min="7920" max="7920" width="8.42578125" style="3" customWidth="1"/>
    <col min="7921" max="7921" width="6.140625" style="3" customWidth="1"/>
    <col min="7922" max="7922" width="6.5703125" style="3" customWidth="1"/>
    <col min="7923" max="7923" width="7.28515625" style="3" customWidth="1"/>
    <col min="7924" max="7924" width="8.28515625" style="3" customWidth="1"/>
    <col min="7925" max="7925" width="7.28515625" style="3" customWidth="1"/>
    <col min="7926" max="7926" width="6.7109375" style="3" customWidth="1"/>
    <col min="7927" max="7927" width="11.140625" style="3" customWidth="1"/>
    <col min="7928" max="7928" width="9.5703125" style="3" customWidth="1"/>
    <col min="7929" max="7930" width="11.140625" style="3" customWidth="1"/>
    <col min="7931" max="7931" width="8.85546875" style="3" customWidth="1"/>
    <col min="7932" max="8172" width="9.140625" style="3"/>
    <col min="8173" max="8173" width="4" style="3" customWidth="1"/>
    <col min="8174" max="8174" width="31.42578125" style="3" customWidth="1"/>
    <col min="8175" max="8175" width="5.7109375" style="3" customWidth="1"/>
    <col min="8176" max="8176" width="8.42578125" style="3" customWidth="1"/>
    <col min="8177" max="8177" width="6.140625" style="3" customWidth="1"/>
    <col min="8178" max="8178" width="6.5703125" style="3" customWidth="1"/>
    <col min="8179" max="8179" width="7.28515625" style="3" customWidth="1"/>
    <col min="8180" max="8180" width="8.28515625" style="3" customWidth="1"/>
    <col min="8181" max="8181" width="7.28515625" style="3" customWidth="1"/>
    <col min="8182" max="8182" width="6.7109375" style="3" customWidth="1"/>
    <col min="8183" max="8183" width="11.140625" style="3" customWidth="1"/>
    <col min="8184" max="8184" width="9.5703125" style="3" customWidth="1"/>
    <col min="8185" max="8186" width="11.140625" style="3" customWidth="1"/>
    <col min="8187" max="8187" width="8.85546875" style="3" customWidth="1"/>
    <col min="8188" max="8428" width="9.140625" style="3"/>
    <col min="8429" max="8429" width="4" style="3" customWidth="1"/>
    <col min="8430" max="8430" width="31.42578125" style="3" customWidth="1"/>
    <col min="8431" max="8431" width="5.7109375" style="3" customWidth="1"/>
    <col min="8432" max="8432" width="8.42578125" style="3" customWidth="1"/>
    <col min="8433" max="8433" width="6.140625" style="3" customWidth="1"/>
    <col min="8434" max="8434" width="6.5703125" style="3" customWidth="1"/>
    <col min="8435" max="8435" width="7.28515625" style="3" customWidth="1"/>
    <col min="8436" max="8436" width="8.28515625" style="3" customWidth="1"/>
    <col min="8437" max="8437" width="7.28515625" style="3" customWidth="1"/>
    <col min="8438" max="8438" width="6.7109375" style="3" customWidth="1"/>
    <col min="8439" max="8439" width="11.140625" style="3" customWidth="1"/>
    <col min="8440" max="8440" width="9.5703125" style="3" customWidth="1"/>
    <col min="8441" max="8442" width="11.140625" style="3" customWidth="1"/>
    <col min="8443" max="8443" width="8.85546875" style="3" customWidth="1"/>
    <col min="8444" max="8684" width="9.140625" style="3"/>
    <col min="8685" max="8685" width="4" style="3" customWidth="1"/>
    <col min="8686" max="8686" width="31.42578125" style="3" customWidth="1"/>
    <col min="8687" max="8687" width="5.7109375" style="3" customWidth="1"/>
    <col min="8688" max="8688" width="8.42578125" style="3" customWidth="1"/>
    <col min="8689" max="8689" width="6.140625" style="3" customWidth="1"/>
    <col min="8690" max="8690" width="6.5703125" style="3" customWidth="1"/>
    <col min="8691" max="8691" width="7.28515625" style="3" customWidth="1"/>
    <col min="8692" max="8692" width="8.28515625" style="3" customWidth="1"/>
    <col min="8693" max="8693" width="7.28515625" style="3" customWidth="1"/>
    <col min="8694" max="8694" width="6.7109375" style="3" customWidth="1"/>
    <col min="8695" max="8695" width="11.140625" style="3" customWidth="1"/>
    <col min="8696" max="8696" width="9.5703125" style="3" customWidth="1"/>
    <col min="8697" max="8698" width="11.140625" style="3" customWidth="1"/>
    <col min="8699" max="8699" width="8.85546875" style="3" customWidth="1"/>
    <col min="8700" max="8940" width="9.140625" style="3"/>
    <col min="8941" max="8941" width="4" style="3" customWidth="1"/>
    <col min="8942" max="8942" width="31.42578125" style="3" customWidth="1"/>
    <col min="8943" max="8943" width="5.7109375" style="3" customWidth="1"/>
    <col min="8944" max="8944" width="8.42578125" style="3" customWidth="1"/>
    <col min="8945" max="8945" width="6.140625" style="3" customWidth="1"/>
    <col min="8946" max="8946" width="6.5703125" style="3" customWidth="1"/>
    <col min="8947" max="8947" width="7.28515625" style="3" customWidth="1"/>
    <col min="8948" max="8948" width="8.28515625" style="3" customWidth="1"/>
    <col min="8949" max="8949" width="7.28515625" style="3" customWidth="1"/>
    <col min="8950" max="8950" width="6.7109375" style="3" customWidth="1"/>
    <col min="8951" max="8951" width="11.140625" style="3" customWidth="1"/>
    <col min="8952" max="8952" width="9.5703125" style="3" customWidth="1"/>
    <col min="8953" max="8954" width="11.140625" style="3" customWidth="1"/>
    <col min="8955" max="8955" width="8.85546875" style="3" customWidth="1"/>
    <col min="8956" max="9196" width="9.140625" style="3"/>
    <col min="9197" max="9197" width="4" style="3" customWidth="1"/>
    <col min="9198" max="9198" width="31.42578125" style="3" customWidth="1"/>
    <col min="9199" max="9199" width="5.7109375" style="3" customWidth="1"/>
    <col min="9200" max="9200" width="8.42578125" style="3" customWidth="1"/>
    <col min="9201" max="9201" width="6.140625" style="3" customWidth="1"/>
    <col min="9202" max="9202" width="6.5703125" style="3" customWidth="1"/>
    <col min="9203" max="9203" width="7.28515625" style="3" customWidth="1"/>
    <col min="9204" max="9204" width="8.28515625" style="3" customWidth="1"/>
    <col min="9205" max="9205" width="7.28515625" style="3" customWidth="1"/>
    <col min="9206" max="9206" width="6.7109375" style="3" customWidth="1"/>
    <col min="9207" max="9207" width="11.140625" style="3" customWidth="1"/>
    <col min="9208" max="9208" width="9.5703125" style="3" customWidth="1"/>
    <col min="9209" max="9210" width="11.140625" style="3" customWidth="1"/>
    <col min="9211" max="9211" width="8.85546875" style="3" customWidth="1"/>
    <col min="9212" max="9452" width="9.140625" style="3"/>
    <col min="9453" max="9453" width="4" style="3" customWidth="1"/>
    <col min="9454" max="9454" width="31.42578125" style="3" customWidth="1"/>
    <col min="9455" max="9455" width="5.7109375" style="3" customWidth="1"/>
    <col min="9456" max="9456" width="8.42578125" style="3" customWidth="1"/>
    <col min="9457" max="9457" width="6.140625" style="3" customWidth="1"/>
    <col min="9458" max="9458" width="6.5703125" style="3" customWidth="1"/>
    <col min="9459" max="9459" width="7.28515625" style="3" customWidth="1"/>
    <col min="9460" max="9460" width="8.28515625" style="3" customWidth="1"/>
    <col min="9461" max="9461" width="7.28515625" style="3" customWidth="1"/>
    <col min="9462" max="9462" width="6.7109375" style="3" customWidth="1"/>
    <col min="9463" max="9463" width="11.140625" style="3" customWidth="1"/>
    <col min="9464" max="9464" width="9.5703125" style="3" customWidth="1"/>
    <col min="9465" max="9466" width="11.140625" style="3" customWidth="1"/>
    <col min="9467" max="9467" width="8.85546875" style="3" customWidth="1"/>
    <col min="9468" max="9708" width="9.140625" style="3"/>
    <col min="9709" max="9709" width="4" style="3" customWidth="1"/>
    <col min="9710" max="9710" width="31.42578125" style="3" customWidth="1"/>
    <col min="9711" max="9711" width="5.7109375" style="3" customWidth="1"/>
    <col min="9712" max="9712" width="8.42578125" style="3" customWidth="1"/>
    <col min="9713" max="9713" width="6.140625" style="3" customWidth="1"/>
    <col min="9714" max="9714" width="6.5703125" style="3" customWidth="1"/>
    <col min="9715" max="9715" width="7.28515625" style="3" customWidth="1"/>
    <col min="9716" max="9716" width="8.28515625" style="3" customWidth="1"/>
    <col min="9717" max="9717" width="7.28515625" style="3" customWidth="1"/>
    <col min="9718" max="9718" width="6.7109375" style="3" customWidth="1"/>
    <col min="9719" max="9719" width="11.140625" style="3" customWidth="1"/>
    <col min="9720" max="9720" width="9.5703125" style="3" customWidth="1"/>
    <col min="9721" max="9722" width="11.140625" style="3" customWidth="1"/>
    <col min="9723" max="9723" width="8.85546875" style="3" customWidth="1"/>
    <col min="9724" max="9964" width="9.140625" style="3"/>
    <col min="9965" max="9965" width="4" style="3" customWidth="1"/>
    <col min="9966" max="9966" width="31.42578125" style="3" customWidth="1"/>
    <col min="9967" max="9967" width="5.7109375" style="3" customWidth="1"/>
    <col min="9968" max="9968" width="8.42578125" style="3" customWidth="1"/>
    <col min="9969" max="9969" width="6.140625" style="3" customWidth="1"/>
    <col min="9970" max="9970" width="6.5703125" style="3" customWidth="1"/>
    <col min="9971" max="9971" width="7.28515625" style="3" customWidth="1"/>
    <col min="9972" max="9972" width="8.28515625" style="3" customWidth="1"/>
    <col min="9973" max="9973" width="7.28515625" style="3" customWidth="1"/>
    <col min="9974" max="9974" width="6.7109375" style="3" customWidth="1"/>
    <col min="9975" max="9975" width="11.140625" style="3" customWidth="1"/>
    <col min="9976" max="9976" width="9.5703125" style="3" customWidth="1"/>
    <col min="9977" max="9978" width="11.140625" style="3" customWidth="1"/>
    <col min="9979" max="9979" width="8.85546875" style="3" customWidth="1"/>
    <col min="9980" max="10220" width="9.140625" style="3"/>
    <col min="10221" max="10221" width="4" style="3" customWidth="1"/>
    <col min="10222" max="10222" width="31.42578125" style="3" customWidth="1"/>
    <col min="10223" max="10223" width="5.7109375" style="3" customWidth="1"/>
    <col min="10224" max="10224" width="8.42578125" style="3" customWidth="1"/>
    <col min="10225" max="10225" width="6.140625" style="3" customWidth="1"/>
    <col min="10226" max="10226" width="6.5703125" style="3" customWidth="1"/>
    <col min="10227" max="10227" width="7.28515625" style="3" customWidth="1"/>
    <col min="10228" max="10228" width="8.28515625" style="3" customWidth="1"/>
    <col min="10229" max="10229" width="7.28515625" style="3" customWidth="1"/>
    <col min="10230" max="10230" width="6.7109375" style="3" customWidth="1"/>
    <col min="10231" max="10231" width="11.140625" style="3" customWidth="1"/>
    <col min="10232" max="10232" width="9.5703125" style="3" customWidth="1"/>
    <col min="10233" max="10234" width="11.140625" style="3" customWidth="1"/>
    <col min="10235" max="10235" width="8.85546875" style="3" customWidth="1"/>
    <col min="10236" max="10476" width="9.140625" style="3"/>
    <col min="10477" max="10477" width="4" style="3" customWidth="1"/>
    <col min="10478" max="10478" width="31.42578125" style="3" customWidth="1"/>
    <col min="10479" max="10479" width="5.7109375" style="3" customWidth="1"/>
    <col min="10480" max="10480" width="8.42578125" style="3" customWidth="1"/>
    <col min="10481" max="10481" width="6.140625" style="3" customWidth="1"/>
    <col min="10482" max="10482" width="6.5703125" style="3" customWidth="1"/>
    <col min="10483" max="10483" width="7.28515625" style="3" customWidth="1"/>
    <col min="10484" max="10484" width="8.28515625" style="3" customWidth="1"/>
    <col min="10485" max="10485" width="7.28515625" style="3" customWidth="1"/>
    <col min="10486" max="10486" width="6.7109375" style="3" customWidth="1"/>
    <col min="10487" max="10487" width="11.140625" style="3" customWidth="1"/>
    <col min="10488" max="10488" width="9.5703125" style="3" customWidth="1"/>
    <col min="10489" max="10490" width="11.140625" style="3" customWidth="1"/>
    <col min="10491" max="10491" width="8.85546875" style="3" customWidth="1"/>
    <col min="10492" max="10732" width="9.140625" style="3"/>
    <col min="10733" max="10733" width="4" style="3" customWidth="1"/>
    <col min="10734" max="10734" width="31.42578125" style="3" customWidth="1"/>
    <col min="10735" max="10735" width="5.7109375" style="3" customWidth="1"/>
    <col min="10736" max="10736" width="8.42578125" style="3" customWidth="1"/>
    <col min="10737" max="10737" width="6.140625" style="3" customWidth="1"/>
    <col min="10738" max="10738" width="6.5703125" style="3" customWidth="1"/>
    <col min="10739" max="10739" width="7.28515625" style="3" customWidth="1"/>
    <col min="10740" max="10740" width="8.28515625" style="3" customWidth="1"/>
    <col min="10741" max="10741" width="7.28515625" style="3" customWidth="1"/>
    <col min="10742" max="10742" width="6.7109375" style="3" customWidth="1"/>
    <col min="10743" max="10743" width="11.140625" style="3" customWidth="1"/>
    <col min="10744" max="10744" width="9.5703125" style="3" customWidth="1"/>
    <col min="10745" max="10746" width="11.140625" style="3" customWidth="1"/>
    <col min="10747" max="10747" width="8.85546875" style="3" customWidth="1"/>
    <col min="10748" max="10988" width="9.140625" style="3"/>
    <col min="10989" max="10989" width="4" style="3" customWidth="1"/>
    <col min="10990" max="10990" width="31.42578125" style="3" customWidth="1"/>
    <col min="10991" max="10991" width="5.7109375" style="3" customWidth="1"/>
    <col min="10992" max="10992" width="8.42578125" style="3" customWidth="1"/>
    <col min="10993" max="10993" width="6.140625" style="3" customWidth="1"/>
    <col min="10994" max="10994" width="6.5703125" style="3" customWidth="1"/>
    <col min="10995" max="10995" width="7.28515625" style="3" customWidth="1"/>
    <col min="10996" max="10996" width="8.28515625" style="3" customWidth="1"/>
    <col min="10997" max="10997" width="7.28515625" style="3" customWidth="1"/>
    <col min="10998" max="10998" width="6.7109375" style="3" customWidth="1"/>
    <col min="10999" max="10999" width="11.140625" style="3" customWidth="1"/>
    <col min="11000" max="11000" width="9.5703125" style="3" customWidth="1"/>
    <col min="11001" max="11002" width="11.140625" style="3" customWidth="1"/>
    <col min="11003" max="11003" width="8.85546875" style="3" customWidth="1"/>
    <col min="11004" max="11244" width="9.140625" style="3"/>
    <col min="11245" max="11245" width="4" style="3" customWidth="1"/>
    <col min="11246" max="11246" width="31.42578125" style="3" customWidth="1"/>
    <col min="11247" max="11247" width="5.7109375" style="3" customWidth="1"/>
    <col min="11248" max="11248" width="8.42578125" style="3" customWidth="1"/>
    <col min="11249" max="11249" width="6.140625" style="3" customWidth="1"/>
    <col min="11250" max="11250" width="6.5703125" style="3" customWidth="1"/>
    <col min="11251" max="11251" width="7.28515625" style="3" customWidth="1"/>
    <col min="11252" max="11252" width="8.28515625" style="3" customWidth="1"/>
    <col min="11253" max="11253" width="7.28515625" style="3" customWidth="1"/>
    <col min="11254" max="11254" width="6.7109375" style="3" customWidth="1"/>
    <col min="11255" max="11255" width="11.140625" style="3" customWidth="1"/>
    <col min="11256" max="11256" width="9.5703125" style="3" customWidth="1"/>
    <col min="11257" max="11258" width="11.140625" style="3" customWidth="1"/>
    <col min="11259" max="11259" width="8.85546875" style="3" customWidth="1"/>
    <col min="11260" max="11500" width="9.140625" style="3"/>
    <col min="11501" max="11501" width="4" style="3" customWidth="1"/>
    <col min="11502" max="11502" width="31.42578125" style="3" customWidth="1"/>
    <col min="11503" max="11503" width="5.7109375" style="3" customWidth="1"/>
    <col min="11504" max="11504" width="8.42578125" style="3" customWidth="1"/>
    <col min="11505" max="11505" width="6.140625" style="3" customWidth="1"/>
    <col min="11506" max="11506" width="6.5703125" style="3" customWidth="1"/>
    <col min="11507" max="11507" width="7.28515625" style="3" customWidth="1"/>
    <col min="11508" max="11508" width="8.28515625" style="3" customWidth="1"/>
    <col min="11509" max="11509" width="7.28515625" style="3" customWidth="1"/>
    <col min="11510" max="11510" width="6.7109375" style="3" customWidth="1"/>
    <col min="11511" max="11511" width="11.140625" style="3" customWidth="1"/>
    <col min="11512" max="11512" width="9.5703125" style="3" customWidth="1"/>
    <col min="11513" max="11514" width="11.140625" style="3" customWidth="1"/>
    <col min="11515" max="11515" width="8.85546875" style="3" customWidth="1"/>
    <col min="11516" max="11756" width="9.140625" style="3"/>
    <col min="11757" max="11757" width="4" style="3" customWidth="1"/>
    <col min="11758" max="11758" width="31.42578125" style="3" customWidth="1"/>
    <col min="11759" max="11759" width="5.7109375" style="3" customWidth="1"/>
    <col min="11760" max="11760" width="8.42578125" style="3" customWidth="1"/>
    <col min="11761" max="11761" width="6.140625" style="3" customWidth="1"/>
    <col min="11762" max="11762" width="6.5703125" style="3" customWidth="1"/>
    <col min="11763" max="11763" width="7.28515625" style="3" customWidth="1"/>
    <col min="11764" max="11764" width="8.28515625" style="3" customWidth="1"/>
    <col min="11765" max="11765" width="7.28515625" style="3" customWidth="1"/>
    <col min="11766" max="11766" width="6.7109375" style="3" customWidth="1"/>
    <col min="11767" max="11767" width="11.140625" style="3" customWidth="1"/>
    <col min="11768" max="11768" width="9.5703125" style="3" customWidth="1"/>
    <col min="11769" max="11770" width="11.140625" style="3" customWidth="1"/>
    <col min="11771" max="11771" width="8.85546875" style="3" customWidth="1"/>
    <col min="11772" max="12012" width="9.140625" style="3"/>
    <col min="12013" max="12013" width="4" style="3" customWidth="1"/>
    <col min="12014" max="12014" width="31.42578125" style="3" customWidth="1"/>
    <col min="12015" max="12015" width="5.7109375" style="3" customWidth="1"/>
    <col min="12016" max="12016" width="8.42578125" style="3" customWidth="1"/>
    <col min="12017" max="12017" width="6.140625" style="3" customWidth="1"/>
    <col min="12018" max="12018" width="6.5703125" style="3" customWidth="1"/>
    <col min="12019" max="12019" width="7.28515625" style="3" customWidth="1"/>
    <col min="12020" max="12020" width="8.28515625" style="3" customWidth="1"/>
    <col min="12021" max="12021" width="7.28515625" style="3" customWidth="1"/>
    <col min="12022" max="12022" width="6.7109375" style="3" customWidth="1"/>
    <col min="12023" max="12023" width="11.140625" style="3" customWidth="1"/>
    <col min="12024" max="12024" width="9.5703125" style="3" customWidth="1"/>
    <col min="12025" max="12026" width="11.140625" style="3" customWidth="1"/>
    <col min="12027" max="12027" width="8.85546875" style="3" customWidth="1"/>
    <col min="12028" max="12268" width="9.140625" style="3"/>
    <col min="12269" max="12269" width="4" style="3" customWidth="1"/>
    <col min="12270" max="12270" width="31.42578125" style="3" customWidth="1"/>
    <col min="12271" max="12271" width="5.7109375" style="3" customWidth="1"/>
    <col min="12272" max="12272" width="8.42578125" style="3" customWidth="1"/>
    <col min="12273" max="12273" width="6.140625" style="3" customWidth="1"/>
    <col min="12274" max="12274" width="6.5703125" style="3" customWidth="1"/>
    <col min="12275" max="12275" width="7.28515625" style="3" customWidth="1"/>
    <col min="12276" max="12276" width="8.28515625" style="3" customWidth="1"/>
    <col min="12277" max="12277" width="7.28515625" style="3" customWidth="1"/>
    <col min="12278" max="12278" width="6.7109375" style="3" customWidth="1"/>
    <col min="12279" max="12279" width="11.140625" style="3" customWidth="1"/>
    <col min="12280" max="12280" width="9.5703125" style="3" customWidth="1"/>
    <col min="12281" max="12282" width="11.140625" style="3" customWidth="1"/>
    <col min="12283" max="12283" width="8.85546875" style="3" customWidth="1"/>
    <col min="12284" max="12524" width="9.140625" style="3"/>
    <col min="12525" max="12525" width="4" style="3" customWidth="1"/>
    <col min="12526" max="12526" width="31.42578125" style="3" customWidth="1"/>
    <col min="12527" max="12527" width="5.7109375" style="3" customWidth="1"/>
    <col min="12528" max="12528" width="8.42578125" style="3" customWidth="1"/>
    <col min="12529" max="12529" width="6.140625" style="3" customWidth="1"/>
    <col min="12530" max="12530" width="6.5703125" style="3" customWidth="1"/>
    <col min="12531" max="12531" width="7.28515625" style="3" customWidth="1"/>
    <col min="12532" max="12532" width="8.28515625" style="3" customWidth="1"/>
    <col min="12533" max="12533" width="7.28515625" style="3" customWidth="1"/>
    <col min="12534" max="12534" width="6.7109375" style="3" customWidth="1"/>
    <col min="12535" max="12535" width="11.140625" style="3" customWidth="1"/>
    <col min="12536" max="12536" width="9.5703125" style="3" customWidth="1"/>
    <col min="12537" max="12538" width="11.140625" style="3" customWidth="1"/>
    <col min="12539" max="12539" width="8.85546875" style="3" customWidth="1"/>
    <col min="12540" max="12780" width="9.140625" style="3"/>
    <col min="12781" max="12781" width="4" style="3" customWidth="1"/>
    <col min="12782" max="12782" width="31.42578125" style="3" customWidth="1"/>
    <col min="12783" max="12783" width="5.7109375" style="3" customWidth="1"/>
    <col min="12784" max="12784" width="8.42578125" style="3" customWidth="1"/>
    <col min="12785" max="12785" width="6.140625" style="3" customWidth="1"/>
    <col min="12786" max="12786" width="6.5703125" style="3" customWidth="1"/>
    <col min="12787" max="12787" width="7.28515625" style="3" customWidth="1"/>
    <col min="12788" max="12788" width="8.28515625" style="3" customWidth="1"/>
    <col min="12789" max="12789" width="7.28515625" style="3" customWidth="1"/>
    <col min="12790" max="12790" width="6.7109375" style="3" customWidth="1"/>
    <col min="12791" max="12791" width="11.140625" style="3" customWidth="1"/>
    <col min="12792" max="12792" width="9.5703125" style="3" customWidth="1"/>
    <col min="12793" max="12794" width="11.140625" style="3" customWidth="1"/>
    <col min="12795" max="12795" width="8.85546875" style="3" customWidth="1"/>
    <col min="12796" max="13036" width="9.140625" style="3"/>
    <col min="13037" max="13037" width="4" style="3" customWidth="1"/>
    <col min="13038" max="13038" width="31.42578125" style="3" customWidth="1"/>
    <col min="13039" max="13039" width="5.7109375" style="3" customWidth="1"/>
    <col min="13040" max="13040" width="8.42578125" style="3" customWidth="1"/>
    <col min="13041" max="13041" width="6.140625" style="3" customWidth="1"/>
    <col min="13042" max="13042" width="6.5703125" style="3" customWidth="1"/>
    <col min="13043" max="13043" width="7.28515625" style="3" customWidth="1"/>
    <col min="13044" max="13044" width="8.28515625" style="3" customWidth="1"/>
    <col min="13045" max="13045" width="7.28515625" style="3" customWidth="1"/>
    <col min="13046" max="13046" width="6.7109375" style="3" customWidth="1"/>
    <col min="13047" max="13047" width="11.140625" style="3" customWidth="1"/>
    <col min="13048" max="13048" width="9.5703125" style="3" customWidth="1"/>
    <col min="13049" max="13050" width="11.140625" style="3" customWidth="1"/>
    <col min="13051" max="13051" width="8.85546875" style="3" customWidth="1"/>
    <col min="13052" max="13292" width="9.140625" style="3"/>
    <col min="13293" max="13293" width="4" style="3" customWidth="1"/>
    <col min="13294" max="13294" width="31.42578125" style="3" customWidth="1"/>
    <col min="13295" max="13295" width="5.7109375" style="3" customWidth="1"/>
    <col min="13296" max="13296" width="8.42578125" style="3" customWidth="1"/>
    <col min="13297" max="13297" width="6.140625" style="3" customWidth="1"/>
    <col min="13298" max="13298" width="6.5703125" style="3" customWidth="1"/>
    <col min="13299" max="13299" width="7.28515625" style="3" customWidth="1"/>
    <col min="13300" max="13300" width="8.28515625" style="3" customWidth="1"/>
    <col min="13301" max="13301" width="7.28515625" style="3" customWidth="1"/>
    <col min="13302" max="13302" width="6.7109375" style="3" customWidth="1"/>
    <col min="13303" max="13303" width="11.140625" style="3" customWidth="1"/>
    <col min="13304" max="13304" width="9.5703125" style="3" customWidth="1"/>
    <col min="13305" max="13306" width="11.140625" style="3" customWidth="1"/>
    <col min="13307" max="13307" width="8.85546875" style="3" customWidth="1"/>
    <col min="13308" max="13548" width="9.140625" style="3"/>
    <col min="13549" max="13549" width="4" style="3" customWidth="1"/>
    <col min="13550" max="13550" width="31.42578125" style="3" customWidth="1"/>
    <col min="13551" max="13551" width="5.7109375" style="3" customWidth="1"/>
    <col min="13552" max="13552" width="8.42578125" style="3" customWidth="1"/>
    <col min="13553" max="13553" width="6.140625" style="3" customWidth="1"/>
    <col min="13554" max="13554" width="6.5703125" style="3" customWidth="1"/>
    <col min="13555" max="13555" width="7.28515625" style="3" customWidth="1"/>
    <col min="13556" max="13556" width="8.28515625" style="3" customWidth="1"/>
    <col min="13557" max="13557" width="7.28515625" style="3" customWidth="1"/>
    <col min="13558" max="13558" width="6.7109375" style="3" customWidth="1"/>
    <col min="13559" max="13559" width="11.140625" style="3" customWidth="1"/>
    <col min="13560" max="13560" width="9.5703125" style="3" customWidth="1"/>
    <col min="13561" max="13562" width="11.140625" style="3" customWidth="1"/>
    <col min="13563" max="13563" width="8.85546875" style="3" customWidth="1"/>
    <col min="13564" max="13804" width="9.140625" style="3"/>
    <col min="13805" max="13805" width="4" style="3" customWidth="1"/>
    <col min="13806" max="13806" width="31.42578125" style="3" customWidth="1"/>
    <col min="13807" max="13807" width="5.7109375" style="3" customWidth="1"/>
    <col min="13808" max="13808" width="8.42578125" style="3" customWidth="1"/>
    <col min="13809" max="13809" width="6.140625" style="3" customWidth="1"/>
    <col min="13810" max="13810" width="6.5703125" style="3" customWidth="1"/>
    <col min="13811" max="13811" width="7.28515625" style="3" customWidth="1"/>
    <col min="13812" max="13812" width="8.28515625" style="3" customWidth="1"/>
    <col min="13813" max="13813" width="7.28515625" style="3" customWidth="1"/>
    <col min="13814" max="13814" width="6.7109375" style="3" customWidth="1"/>
    <col min="13815" max="13815" width="11.140625" style="3" customWidth="1"/>
    <col min="13816" max="13816" width="9.5703125" style="3" customWidth="1"/>
    <col min="13817" max="13818" width="11.140625" style="3" customWidth="1"/>
    <col min="13819" max="13819" width="8.85546875" style="3" customWidth="1"/>
    <col min="13820" max="14060" width="9.140625" style="3"/>
    <col min="14061" max="14061" width="4" style="3" customWidth="1"/>
    <col min="14062" max="14062" width="31.42578125" style="3" customWidth="1"/>
    <col min="14063" max="14063" width="5.7109375" style="3" customWidth="1"/>
    <col min="14064" max="14064" width="8.42578125" style="3" customWidth="1"/>
    <col min="14065" max="14065" width="6.140625" style="3" customWidth="1"/>
    <col min="14066" max="14066" width="6.5703125" style="3" customWidth="1"/>
    <col min="14067" max="14067" width="7.28515625" style="3" customWidth="1"/>
    <col min="14068" max="14068" width="8.28515625" style="3" customWidth="1"/>
    <col min="14069" max="14069" width="7.28515625" style="3" customWidth="1"/>
    <col min="14070" max="14070" width="6.7109375" style="3" customWidth="1"/>
    <col min="14071" max="14071" width="11.140625" style="3" customWidth="1"/>
    <col min="14072" max="14072" width="9.5703125" style="3" customWidth="1"/>
    <col min="14073" max="14074" width="11.140625" style="3" customWidth="1"/>
    <col min="14075" max="14075" width="8.85546875" style="3" customWidth="1"/>
    <col min="14076" max="14316" width="9.140625" style="3"/>
    <col min="14317" max="14317" width="4" style="3" customWidth="1"/>
    <col min="14318" max="14318" width="31.42578125" style="3" customWidth="1"/>
    <col min="14319" max="14319" width="5.7109375" style="3" customWidth="1"/>
    <col min="14320" max="14320" width="8.42578125" style="3" customWidth="1"/>
    <col min="14321" max="14321" width="6.140625" style="3" customWidth="1"/>
    <col min="14322" max="14322" width="6.5703125" style="3" customWidth="1"/>
    <col min="14323" max="14323" width="7.28515625" style="3" customWidth="1"/>
    <col min="14324" max="14324" width="8.28515625" style="3" customWidth="1"/>
    <col min="14325" max="14325" width="7.28515625" style="3" customWidth="1"/>
    <col min="14326" max="14326" width="6.7109375" style="3" customWidth="1"/>
    <col min="14327" max="14327" width="11.140625" style="3" customWidth="1"/>
    <col min="14328" max="14328" width="9.5703125" style="3" customWidth="1"/>
    <col min="14329" max="14330" width="11.140625" style="3" customWidth="1"/>
    <col min="14331" max="14331" width="8.85546875" style="3" customWidth="1"/>
    <col min="14332" max="14572" width="9.140625" style="3"/>
    <col min="14573" max="14573" width="4" style="3" customWidth="1"/>
    <col min="14574" max="14574" width="31.42578125" style="3" customWidth="1"/>
    <col min="14575" max="14575" width="5.7109375" style="3" customWidth="1"/>
    <col min="14576" max="14576" width="8.42578125" style="3" customWidth="1"/>
    <col min="14577" max="14577" width="6.140625" style="3" customWidth="1"/>
    <col min="14578" max="14578" width="6.5703125" style="3" customWidth="1"/>
    <col min="14579" max="14579" width="7.28515625" style="3" customWidth="1"/>
    <col min="14580" max="14580" width="8.28515625" style="3" customWidth="1"/>
    <col min="14581" max="14581" width="7.28515625" style="3" customWidth="1"/>
    <col min="14582" max="14582" width="6.7109375" style="3" customWidth="1"/>
    <col min="14583" max="14583" width="11.140625" style="3" customWidth="1"/>
    <col min="14584" max="14584" width="9.5703125" style="3" customWidth="1"/>
    <col min="14585" max="14586" width="11.140625" style="3" customWidth="1"/>
    <col min="14587" max="14587" width="8.85546875" style="3" customWidth="1"/>
    <col min="14588" max="14828" width="9.140625" style="3"/>
    <col min="14829" max="14829" width="4" style="3" customWidth="1"/>
    <col min="14830" max="14830" width="31.42578125" style="3" customWidth="1"/>
    <col min="14831" max="14831" width="5.7109375" style="3" customWidth="1"/>
    <col min="14832" max="14832" width="8.42578125" style="3" customWidth="1"/>
    <col min="14833" max="14833" width="6.140625" style="3" customWidth="1"/>
    <col min="14834" max="14834" width="6.5703125" style="3" customWidth="1"/>
    <col min="14835" max="14835" width="7.28515625" style="3" customWidth="1"/>
    <col min="14836" max="14836" width="8.28515625" style="3" customWidth="1"/>
    <col min="14837" max="14837" width="7.28515625" style="3" customWidth="1"/>
    <col min="14838" max="14838" width="6.7109375" style="3" customWidth="1"/>
    <col min="14839" max="14839" width="11.140625" style="3" customWidth="1"/>
    <col min="14840" max="14840" width="9.5703125" style="3" customWidth="1"/>
    <col min="14841" max="14842" width="11.140625" style="3" customWidth="1"/>
    <col min="14843" max="14843" width="8.85546875" style="3" customWidth="1"/>
    <col min="14844" max="15084" width="9.140625" style="3"/>
    <col min="15085" max="15085" width="4" style="3" customWidth="1"/>
    <col min="15086" max="15086" width="31.42578125" style="3" customWidth="1"/>
    <col min="15087" max="15087" width="5.7109375" style="3" customWidth="1"/>
    <col min="15088" max="15088" width="8.42578125" style="3" customWidth="1"/>
    <col min="15089" max="15089" width="6.140625" style="3" customWidth="1"/>
    <col min="15090" max="15090" width="6.5703125" style="3" customWidth="1"/>
    <col min="15091" max="15091" width="7.28515625" style="3" customWidth="1"/>
    <col min="15092" max="15092" width="8.28515625" style="3" customWidth="1"/>
    <col min="15093" max="15093" width="7.28515625" style="3" customWidth="1"/>
    <col min="15094" max="15094" width="6.7109375" style="3" customWidth="1"/>
    <col min="15095" max="15095" width="11.140625" style="3" customWidth="1"/>
    <col min="15096" max="15096" width="9.5703125" style="3" customWidth="1"/>
    <col min="15097" max="15098" width="11.140625" style="3" customWidth="1"/>
    <col min="15099" max="15099" width="8.85546875" style="3" customWidth="1"/>
    <col min="15100" max="15340" width="9.140625" style="3"/>
    <col min="15341" max="15341" width="4" style="3" customWidth="1"/>
    <col min="15342" max="15342" width="31.42578125" style="3" customWidth="1"/>
    <col min="15343" max="15343" width="5.7109375" style="3" customWidth="1"/>
    <col min="15344" max="15344" width="8.42578125" style="3" customWidth="1"/>
    <col min="15345" max="15345" width="6.140625" style="3" customWidth="1"/>
    <col min="15346" max="15346" width="6.5703125" style="3" customWidth="1"/>
    <col min="15347" max="15347" width="7.28515625" style="3" customWidth="1"/>
    <col min="15348" max="15348" width="8.28515625" style="3" customWidth="1"/>
    <col min="15349" max="15349" width="7.28515625" style="3" customWidth="1"/>
    <col min="15350" max="15350" width="6.7109375" style="3" customWidth="1"/>
    <col min="15351" max="15351" width="11.140625" style="3" customWidth="1"/>
    <col min="15352" max="15352" width="9.5703125" style="3" customWidth="1"/>
    <col min="15353" max="15354" width="11.140625" style="3" customWidth="1"/>
    <col min="15355" max="15355" width="8.85546875" style="3" customWidth="1"/>
    <col min="15356" max="15596" width="9.140625" style="3"/>
    <col min="15597" max="15597" width="4" style="3" customWidth="1"/>
    <col min="15598" max="15598" width="31.42578125" style="3" customWidth="1"/>
    <col min="15599" max="15599" width="5.7109375" style="3" customWidth="1"/>
    <col min="15600" max="15600" width="8.42578125" style="3" customWidth="1"/>
    <col min="15601" max="15601" width="6.140625" style="3" customWidth="1"/>
    <col min="15602" max="15602" width="6.5703125" style="3" customWidth="1"/>
    <col min="15603" max="15603" width="7.28515625" style="3" customWidth="1"/>
    <col min="15604" max="15604" width="8.28515625" style="3" customWidth="1"/>
    <col min="15605" max="15605" width="7.28515625" style="3" customWidth="1"/>
    <col min="15606" max="15606" width="6.7109375" style="3" customWidth="1"/>
    <col min="15607" max="15607" width="11.140625" style="3" customWidth="1"/>
    <col min="15608" max="15608" width="9.5703125" style="3" customWidth="1"/>
    <col min="15609" max="15610" width="11.140625" style="3" customWidth="1"/>
    <col min="15611" max="15611" width="8.85546875" style="3" customWidth="1"/>
    <col min="15612" max="15852" width="9.140625" style="3"/>
    <col min="15853" max="15853" width="4" style="3" customWidth="1"/>
    <col min="15854" max="15854" width="31.42578125" style="3" customWidth="1"/>
    <col min="15855" max="15855" width="5.7109375" style="3" customWidth="1"/>
    <col min="15856" max="15856" width="8.42578125" style="3" customWidth="1"/>
    <col min="15857" max="15857" width="6.140625" style="3" customWidth="1"/>
    <col min="15858" max="15858" width="6.5703125" style="3" customWidth="1"/>
    <col min="15859" max="15859" width="7.28515625" style="3" customWidth="1"/>
    <col min="15860" max="15860" width="8.28515625" style="3" customWidth="1"/>
    <col min="15861" max="15861" width="7.28515625" style="3" customWidth="1"/>
    <col min="15862" max="15862" width="6.7109375" style="3" customWidth="1"/>
    <col min="15863" max="15863" width="11.140625" style="3" customWidth="1"/>
    <col min="15864" max="15864" width="9.5703125" style="3" customWidth="1"/>
    <col min="15865" max="15866" width="11.140625" style="3" customWidth="1"/>
    <col min="15867" max="15867" width="8.85546875" style="3" customWidth="1"/>
    <col min="15868" max="16108" width="9.140625" style="3"/>
    <col min="16109" max="16109" width="4" style="3" customWidth="1"/>
    <col min="16110" max="16110" width="31.42578125" style="3" customWidth="1"/>
    <col min="16111" max="16111" width="5.7109375" style="3" customWidth="1"/>
    <col min="16112" max="16112" width="8.42578125" style="3" customWidth="1"/>
    <col min="16113" max="16113" width="6.140625" style="3" customWidth="1"/>
    <col min="16114" max="16114" width="6.5703125" style="3" customWidth="1"/>
    <col min="16115" max="16115" width="7.28515625" style="3" customWidth="1"/>
    <col min="16116" max="16116" width="8.28515625" style="3" customWidth="1"/>
    <col min="16117" max="16117" width="7.28515625" style="3" customWidth="1"/>
    <col min="16118" max="16118" width="6.7109375" style="3" customWidth="1"/>
    <col min="16119" max="16119" width="11.140625" style="3" customWidth="1"/>
    <col min="16120" max="16120" width="9.5703125" style="3" customWidth="1"/>
    <col min="16121" max="16122" width="11.140625" style="3" customWidth="1"/>
    <col min="16123" max="16123" width="8.85546875" style="3" customWidth="1"/>
    <col min="16124" max="16384" width="9.140625" style="3"/>
  </cols>
  <sheetData>
    <row r="1" spans="1:236">
      <c r="P1" s="104" t="s">
        <v>44</v>
      </c>
    </row>
    <row r="2" spans="1:236" ht="15.75">
      <c r="C2" s="155" t="s">
        <v>30</v>
      </c>
      <c r="D2" s="105">
        <v>8</v>
      </c>
      <c r="E2" s="5"/>
      <c r="G2" s="5"/>
      <c r="H2" s="5"/>
      <c r="J2" s="7"/>
      <c r="K2" s="7"/>
      <c r="L2" s="7"/>
      <c r="M2" s="7"/>
      <c r="N2" s="7"/>
      <c r="O2" s="7"/>
      <c r="P2" s="7"/>
      <c r="Q2" s="8"/>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row>
    <row r="3" spans="1:236" ht="20.25" thickBot="1">
      <c r="A3" s="37" t="s">
        <v>274</v>
      </c>
      <c r="B3" s="45"/>
      <c r="C3" s="46"/>
      <c r="D3" s="46"/>
      <c r="E3" s="47"/>
      <c r="F3" s="47"/>
      <c r="G3" s="47"/>
      <c r="H3" s="47"/>
      <c r="I3" s="47"/>
      <c r="J3" s="47"/>
      <c r="K3" s="47"/>
      <c r="L3" s="47"/>
      <c r="M3" s="47"/>
      <c r="N3" s="47"/>
      <c r="O3" s="47"/>
      <c r="P3" s="37"/>
      <c r="Q3" s="8"/>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row>
    <row r="4" spans="1:236" ht="31.5" customHeight="1">
      <c r="A4" s="48" t="s">
        <v>45</v>
      </c>
      <c r="B4" s="49"/>
      <c r="C4" s="50"/>
      <c r="D4" s="51"/>
      <c r="E4" s="48"/>
      <c r="F4" s="48"/>
      <c r="G4" s="48"/>
      <c r="H4" s="48"/>
      <c r="I4" s="48"/>
      <c r="J4" s="48"/>
      <c r="K4" s="48"/>
      <c r="L4" s="48"/>
      <c r="M4" s="48"/>
      <c r="N4" s="48"/>
      <c r="O4" s="48"/>
      <c r="P4" s="41"/>
      <c r="Q4" s="10"/>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row>
    <row r="5" spans="1:236" ht="31.5" customHeight="1">
      <c r="A5" s="107" t="str">
        <f>Kopsav.!A7:I7</f>
        <v>Objekta nosaukums: Brīvdabas sporta un aktīvās atpūtas centrs Zirgu salā, Liepājā, 2.kārta</v>
      </c>
      <c r="B5" s="85"/>
      <c r="C5" s="86"/>
      <c r="D5" s="87"/>
      <c r="E5" s="84"/>
      <c r="F5" s="84"/>
      <c r="G5" s="84"/>
      <c r="H5" s="84"/>
      <c r="I5" s="84"/>
      <c r="J5" s="84"/>
      <c r="K5" s="84"/>
      <c r="L5" s="84"/>
      <c r="M5" s="84"/>
      <c r="N5" s="84"/>
      <c r="O5" s="84"/>
      <c r="P5" s="41"/>
      <c r="Q5" s="10"/>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row>
    <row r="6" spans="1:236" ht="20.25" customHeight="1">
      <c r="A6" s="198" t="str">
        <f>KOPTĀME!A12</f>
        <v>Būves nosaukums: Brīvdabas sporta un aktīvās atpūtas centrs Zirgu salā, Liepājā, 2.kārta</v>
      </c>
      <c r="B6" s="198"/>
      <c r="C6" s="198"/>
      <c r="D6" s="198"/>
      <c r="E6" s="198"/>
      <c r="F6" s="198"/>
      <c r="G6" s="198"/>
      <c r="H6" s="198"/>
      <c r="I6" s="198"/>
      <c r="J6" s="198"/>
      <c r="K6" s="198"/>
      <c r="L6" s="198"/>
      <c r="M6" s="198"/>
      <c r="N6" s="198"/>
      <c r="O6" s="198"/>
      <c r="P6" s="198"/>
      <c r="Q6" s="10"/>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row>
    <row r="7" spans="1:236" ht="19.5" customHeight="1">
      <c r="A7" s="55" t="str">
        <f>KOPTĀME!A13</f>
        <v>Objekta adrese:  Zirgu sala 2 (kad.apz. 1700 025 0001); Zirgu sala (kad.apz. 1700 025 0002); Ezermalas iela (kad.apz. 1700 022 0137)</v>
      </c>
      <c r="B7" s="56"/>
      <c r="C7" s="52"/>
      <c r="D7" s="52"/>
      <c r="E7" s="42"/>
      <c r="F7" s="42"/>
      <c r="G7" s="42"/>
      <c r="H7" s="42"/>
      <c r="I7" s="42"/>
      <c r="J7" s="42"/>
      <c r="K7" s="42"/>
      <c r="L7" s="42"/>
      <c r="M7" s="42"/>
      <c r="N7" s="42"/>
      <c r="O7" s="42"/>
      <c r="P7" s="42"/>
      <c r="Q7" s="12"/>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row>
    <row r="8" spans="1:236" ht="22.5" customHeight="1">
      <c r="A8" s="55" t="str">
        <f>KOPTĀME!A14</f>
        <v>Pasūtījuma Nr. LPP2018/165</v>
      </c>
      <c r="B8" s="56"/>
      <c r="C8" s="53"/>
      <c r="D8" s="54"/>
      <c r="E8" s="43"/>
      <c r="F8" s="43"/>
      <c r="G8" s="43"/>
      <c r="H8" s="43"/>
      <c r="I8" s="43"/>
      <c r="J8" s="43"/>
      <c r="K8" s="43"/>
      <c r="L8" s="43"/>
      <c r="M8" s="43"/>
      <c r="N8" s="43"/>
      <c r="O8" s="43"/>
      <c r="P8" s="43"/>
      <c r="Q8" s="10"/>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row>
    <row r="9" spans="1:236" ht="15" customHeight="1">
      <c r="A9" s="55"/>
      <c r="B9" s="56"/>
      <c r="C9" s="53"/>
      <c r="D9" s="54"/>
      <c r="E9" s="43"/>
      <c r="F9" s="43"/>
      <c r="G9" s="43"/>
      <c r="H9" s="43"/>
      <c r="I9" s="43"/>
      <c r="J9" s="43"/>
      <c r="K9" s="43"/>
      <c r="L9" s="43"/>
      <c r="M9" s="43"/>
      <c r="N9" s="43"/>
      <c r="O9" s="43"/>
      <c r="P9" s="40"/>
      <c r="Q9" s="10"/>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row>
    <row r="10" spans="1:236" ht="15.75">
      <c r="A10" s="114" t="s">
        <v>66</v>
      </c>
      <c r="B10" s="57"/>
      <c r="C10" s="38"/>
      <c r="D10" s="38"/>
      <c r="E10" s="44"/>
      <c r="F10" s="44"/>
      <c r="G10" s="44"/>
      <c r="H10" s="44"/>
      <c r="I10" s="44"/>
      <c r="J10" s="44"/>
      <c r="K10" s="44"/>
      <c r="L10" s="44"/>
      <c r="M10" s="44"/>
      <c r="N10" s="44"/>
      <c r="O10" s="44"/>
      <c r="P10" s="44"/>
      <c r="Q10" s="10"/>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row>
    <row r="11" spans="1:236" ht="14.25" thickBot="1">
      <c r="A11" s="39"/>
      <c r="B11" s="39"/>
      <c r="C11" s="15"/>
      <c r="D11" s="16"/>
      <c r="E11" s="17"/>
      <c r="F11" s="18"/>
      <c r="G11" s="18"/>
      <c r="H11" s="18"/>
      <c r="I11" s="18"/>
      <c r="J11" s="18"/>
      <c r="K11" s="39"/>
      <c r="M11" s="19" t="s">
        <v>34</v>
      </c>
      <c r="N11" s="251">
        <f>P81</f>
        <v>0</v>
      </c>
      <c r="O11" s="252"/>
      <c r="P11" s="106" t="s">
        <v>46</v>
      </c>
      <c r="Q11" s="10"/>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row>
    <row r="12" spans="1:236" ht="14.25" customHeight="1">
      <c r="A12" s="39"/>
      <c r="B12" s="39"/>
      <c r="C12" s="15"/>
      <c r="D12" s="16"/>
      <c r="E12" s="17"/>
      <c r="F12" s="18"/>
      <c r="G12" s="18"/>
      <c r="H12" s="18"/>
      <c r="I12" s="18"/>
      <c r="J12" s="18"/>
      <c r="K12" s="39"/>
      <c r="M12" s="110" t="s">
        <v>9</v>
      </c>
      <c r="N12" s="253">
        <f>KOPTĀME!B29</f>
        <v>0</v>
      </c>
      <c r="O12" s="253"/>
      <c r="P12" s="14"/>
      <c r="Q12" s="10"/>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row>
    <row r="13" spans="1:236" ht="15">
      <c r="A13" s="39"/>
      <c r="B13" s="39"/>
      <c r="C13" s="15"/>
      <c r="D13" s="16"/>
      <c r="E13" s="17"/>
      <c r="F13" s="18"/>
      <c r="G13" s="18"/>
      <c r="H13" s="18"/>
      <c r="I13" s="18"/>
      <c r="J13" s="18"/>
      <c r="K13" s="39"/>
      <c r="L13" s="39"/>
      <c r="M13" s="39"/>
      <c r="N13" s="39"/>
      <c r="O13" s="20"/>
      <c r="P13" s="14"/>
      <c r="Q13" s="10"/>
      <c r="R13" s="11"/>
      <c r="S13" s="11"/>
      <c r="T13" s="81" t="s">
        <v>31</v>
      </c>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row>
    <row r="14" spans="1:236" ht="12.75" customHeight="1">
      <c r="A14" s="254" t="s">
        <v>10</v>
      </c>
      <c r="B14" s="254" t="s">
        <v>13</v>
      </c>
      <c r="C14" s="263" t="s">
        <v>47</v>
      </c>
      <c r="D14" s="256" t="s">
        <v>15</v>
      </c>
      <c r="E14" s="258" t="s">
        <v>16</v>
      </c>
      <c r="F14" s="260" t="s">
        <v>17</v>
      </c>
      <c r="G14" s="261"/>
      <c r="H14" s="261"/>
      <c r="I14" s="261"/>
      <c r="J14" s="261"/>
      <c r="K14" s="261"/>
      <c r="L14" s="262" t="s">
        <v>18</v>
      </c>
      <c r="M14" s="262"/>
      <c r="N14" s="262"/>
      <c r="O14" s="262"/>
      <c r="P14" s="262"/>
      <c r="Q14" s="10"/>
      <c r="R14" s="11"/>
      <c r="S14" s="11"/>
      <c r="T14" s="254" t="s">
        <v>10</v>
      </c>
      <c r="U14" s="254" t="s">
        <v>13</v>
      </c>
      <c r="V14" s="263" t="s">
        <v>14</v>
      </c>
      <c r="W14" s="254" t="s">
        <v>15</v>
      </c>
      <c r="X14" s="247" t="s">
        <v>16</v>
      </c>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row>
    <row r="15" spans="1:236" ht="54" customHeight="1">
      <c r="A15" s="255"/>
      <c r="B15" s="255"/>
      <c r="C15" s="264"/>
      <c r="D15" s="257"/>
      <c r="E15" s="259"/>
      <c r="F15" s="108" t="s">
        <v>48</v>
      </c>
      <c r="G15" s="108" t="s">
        <v>54</v>
      </c>
      <c r="H15" s="108" t="s">
        <v>37</v>
      </c>
      <c r="I15" s="108" t="s">
        <v>35</v>
      </c>
      <c r="J15" s="108" t="s">
        <v>36</v>
      </c>
      <c r="K15" s="109" t="s">
        <v>49</v>
      </c>
      <c r="L15" s="109" t="s">
        <v>50</v>
      </c>
      <c r="M15" s="109" t="s">
        <v>37</v>
      </c>
      <c r="N15" s="109" t="s">
        <v>35</v>
      </c>
      <c r="O15" s="109" t="s">
        <v>36</v>
      </c>
      <c r="P15" s="109" t="s">
        <v>51</v>
      </c>
      <c r="Q15" s="21"/>
      <c r="R15" s="22"/>
      <c r="S15" s="22"/>
      <c r="T15" s="255"/>
      <c r="U15" s="255"/>
      <c r="V15" s="264"/>
      <c r="W15" s="255"/>
      <c r="X15" s="248"/>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2"/>
      <c r="FQ15" s="22"/>
      <c r="FR15" s="22"/>
      <c r="FS15" s="22"/>
      <c r="FT15" s="22"/>
      <c r="FU15" s="22"/>
      <c r="FV15" s="22"/>
      <c r="FW15" s="22"/>
      <c r="FX15" s="22"/>
      <c r="FY15" s="22"/>
      <c r="FZ15" s="22"/>
      <c r="GA15" s="22"/>
      <c r="GB15" s="22"/>
      <c r="GC15" s="22"/>
      <c r="GD15" s="22"/>
      <c r="GE15" s="22"/>
      <c r="GF15" s="22"/>
      <c r="GG15" s="22"/>
      <c r="GH15" s="22"/>
      <c r="GI15" s="22"/>
      <c r="GJ15" s="22"/>
      <c r="GK15" s="22"/>
      <c r="GL15" s="22"/>
      <c r="GM15" s="22"/>
      <c r="GN15" s="22"/>
      <c r="GO15" s="22"/>
      <c r="GP15" s="22"/>
      <c r="GQ15" s="22"/>
      <c r="GR15" s="22"/>
      <c r="GS15" s="22"/>
      <c r="GT15" s="22"/>
      <c r="GU15" s="22"/>
      <c r="GV15" s="22"/>
      <c r="GW15" s="22"/>
      <c r="GX15" s="22"/>
      <c r="GY15" s="22"/>
      <c r="GZ15" s="22"/>
      <c r="HA15" s="22"/>
      <c r="HB15" s="22"/>
      <c r="HC15" s="22"/>
      <c r="HD15" s="22"/>
      <c r="HE15" s="22"/>
      <c r="HF15" s="22"/>
      <c r="HG15" s="22"/>
      <c r="HH15" s="22"/>
      <c r="HI15" s="22"/>
      <c r="HJ15" s="22"/>
      <c r="HK15" s="22"/>
      <c r="HL15" s="22"/>
      <c r="HM15" s="22"/>
      <c r="HN15" s="22"/>
      <c r="HO15" s="22"/>
      <c r="HP15" s="22"/>
      <c r="HQ15" s="22"/>
      <c r="HR15" s="22"/>
      <c r="HS15" s="22"/>
      <c r="HT15" s="22"/>
      <c r="HU15" s="22"/>
      <c r="HV15" s="22"/>
      <c r="HW15" s="22"/>
      <c r="HX15" s="22"/>
      <c r="HY15" s="22"/>
      <c r="HZ15" s="22"/>
      <c r="IA15" s="22"/>
      <c r="IB15" s="22"/>
    </row>
    <row r="16" spans="1:236">
      <c r="A16" s="169"/>
      <c r="B16" s="170"/>
      <c r="C16" s="161" t="s">
        <v>275</v>
      </c>
      <c r="D16" s="162"/>
      <c r="E16" s="162"/>
      <c r="F16" s="163"/>
      <c r="G16" s="163"/>
      <c r="H16" s="163"/>
      <c r="I16" s="163"/>
      <c r="J16" s="163"/>
      <c r="K16" s="163"/>
      <c r="L16" s="163"/>
      <c r="M16" s="163"/>
      <c r="N16" s="163"/>
      <c r="O16" s="163"/>
      <c r="P16" s="163"/>
      <c r="T16" s="144">
        <f t="shared" ref="T16:X20" si="0">A16</f>
        <v>0</v>
      </c>
      <c r="U16" s="144">
        <f t="shared" si="0"/>
        <v>0</v>
      </c>
      <c r="V16" s="156" t="str">
        <f t="shared" si="0"/>
        <v>Sienas</v>
      </c>
      <c r="W16" s="144">
        <f t="shared" si="0"/>
        <v>0</v>
      </c>
      <c r="X16" s="166">
        <f t="shared" si="0"/>
        <v>0</v>
      </c>
    </row>
    <row r="17" spans="1:24">
      <c r="A17" s="169"/>
      <c r="B17" s="170"/>
      <c r="C17" s="164" t="s">
        <v>276</v>
      </c>
      <c r="D17" s="162"/>
      <c r="E17" s="162"/>
      <c r="F17" s="163"/>
      <c r="G17" s="163"/>
      <c r="H17" s="163"/>
      <c r="I17" s="163"/>
      <c r="J17" s="163"/>
      <c r="K17" s="163"/>
      <c r="L17" s="163"/>
      <c r="M17" s="163"/>
      <c r="N17" s="163"/>
      <c r="O17" s="163"/>
      <c r="P17" s="163"/>
      <c r="T17" s="144">
        <f t="shared" si="0"/>
        <v>0</v>
      </c>
      <c r="U17" s="144">
        <f t="shared" si="0"/>
        <v>0</v>
      </c>
      <c r="V17" s="156" t="str">
        <f t="shared" si="0"/>
        <v xml:space="preserve">Ārsiena SIE-01 </v>
      </c>
      <c r="W17" s="144">
        <f t="shared" si="0"/>
        <v>0</v>
      </c>
      <c r="X17" s="166">
        <f t="shared" si="0"/>
        <v>0</v>
      </c>
    </row>
    <row r="18" spans="1:24">
      <c r="A18" s="144">
        <v>1</v>
      </c>
      <c r="B18" s="166"/>
      <c r="C18" s="151" t="s">
        <v>277</v>
      </c>
      <c r="D18" s="111" t="s">
        <v>72</v>
      </c>
      <c r="E18" s="157">
        <v>204.8</v>
      </c>
      <c r="F18" s="23"/>
      <c r="G18" s="23"/>
      <c r="H18" s="23">
        <f t="shared" ref="H18:H32" si="1">ROUND(F18*G18,2)</f>
        <v>0</v>
      </c>
      <c r="I18" s="23"/>
      <c r="J18" s="23"/>
      <c r="K18" s="24">
        <f t="shared" ref="K18:K32" si="2">H18+I18+J18</f>
        <v>0</v>
      </c>
      <c r="L18" s="24">
        <f t="shared" ref="L18:L32" si="3">ROUND(E18*F18,2)</f>
        <v>0</v>
      </c>
      <c r="M18" s="24">
        <f t="shared" ref="M18:M32" si="4">ROUND(E18*H18,2)</f>
        <v>0</v>
      </c>
      <c r="N18" s="24">
        <f t="shared" ref="N18:N32" si="5">ROUND(E18*I18,2)</f>
        <v>0</v>
      </c>
      <c r="O18" s="24">
        <f t="shared" ref="O18:O32" si="6">ROUND(E18*J18,2)</f>
        <v>0</v>
      </c>
      <c r="P18" s="24">
        <f t="shared" ref="P18:P32" si="7">M18+N18+O18</f>
        <v>0</v>
      </c>
      <c r="T18" s="144">
        <f t="shared" si="0"/>
        <v>1</v>
      </c>
      <c r="U18" s="144">
        <f t="shared" si="0"/>
        <v>0</v>
      </c>
      <c r="V18" s="156" t="str">
        <f t="shared" si="0"/>
        <v>Ārsienas montāža</v>
      </c>
      <c r="W18" s="144" t="str">
        <f t="shared" si="0"/>
        <v>m²</v>
      </c>
      <c r="X18" s="166">
        <f t="shared" si="0"/>
        <v>204.8</v>
      </c>
    </row>
    <row r="19" spans="1:24">
      <c r="A19" s="169"/>
      <c r="B19" s="169"/>
      <c r="C19" s="161" t="s">
        <v>278</v>
      </c>
      <c r="D19" s="162"/>
      <c r="E19" s="162"/>
      <c r="F19" s="163"/>
      <c r="G19" s="163"/>
      <c r="H19" s="163"/>
      <c r="I19" s="163"/>
      <c r="J19" s="163"/>
      <c r="K19" s="163"/>
      <c r="L19" s="163"/>
      <c r="M19" s="163"/>
      <c r="N19" s="163"/>
      <c r="O19" s="163"/>
      <c r="P19" s="163"/>
      <c r="T19" s="144">
        <f t="shared" si="0"/>
        <v>0</v>
      </c>
      <c r="U19" s="144">
        <f t="shared" si="0"/>
        <v>0</v>
      </c>
      <c r="V19" s="156" t="str">
        <f t="shared" si="0"/>
        <v>SIE-02</v>
      </c>
      <c r="W19" s="144">
        <f t="shared" si="0"/>
        <v>0</v>
      </c>
      <c r="X19" s="166">
        <f t="shared" si="0"/>
        <v>0</v>
      </c>
    </row>
    <row r="20" spans="1:24">
      <c r="A20" s="144">
        <v>2</v>
      </c>
      <c r="B20" s="166"/>
      <c r="C20" s="152" t="s">
        <v>279</v>
      </c>
      <c r="D20" s="111" t="s">
        <v>72</v>
      </c>
      <c r="E20" s="157">
        <v>7</v>
      </c>
      <c r="F20" s="23"/>
      <c r="G20" s="23"/>
      <c r="H20" s="23">
        <f t="shared" si="1"/>
        <v>0</v>
      </c>
      <c r="I20" s="23"/>
      <c r="J20" s="23"/>
      <c r="K20" s="24">
        <f t="shared" si="2"/>
        <v>0</v>
      </c>
      <c r="L20" s="24">
        <f t="shared" si="3"/>
        <v>0</v>
      </c>
      <c r="M20" s="24">
        <f t="shared" si="4"/>
        <v>0</v>
      </c>
      <c r="N20" s="24">
        <f t="shared" si="5"/>
        <v>0</v>
      </c>
      <c r="O20" s="24">
        <f t="shared" si="6"/>
        <v>0</v>
      </c>
      <c r="P20" s="24">
        <f t="shared" si="7"/>
        <v>0</v>
      </c>
      <c r="T20" s="144">
        <f t="shared" si="0"/>
        <v>2</v>
      </c>
      <c r="U20" s="144">
        <f t="shared" si="0"/>
        <v>0</v>
      </c>
      <c r="V20" s="156" t="str">
        <f t="shared" si="0"/>
        <v>Starpsienas montāža</v>
      </c>
      <c r="W20" s="144" t="str">
        <f t="shared" si="0"/>
        <v>m²</v>
      </c>
      <c r="X20" s="166">
        <f t="shared" si="0"/>
        <v>7</v>
      </c>
    </row>
    <row r="21" spans="1:24">
      <c r="A21" s="169"/>
      <c r="B21" s="170"/>
      <c r="C21" s="161" t="s">
        <v>280</v>
      </c>
      <c r="D21" s="162"/>
      <c r="E21" s="162"/>
      <c r="F21" s="163"/>
      <c r="G21" s="163"/>
      <c r="H21" s="163"/>
      <c r="I21" s="163"/>
      <c r="J21" s="163"/>
      <c r="K21" s="163"/>
      <c r="L21" s="163"/>
      <c r="M21" s="163"/>
      <c r="N21" s="163"/>
      <c r="O21" s="163"/>
      <c r="P21" s="163"/>
      <c r="T21" s="144">
        <f t="shared" ref="T21:X45" si="8">A21</f>
        <v>0</v>
      </c>
      <c r="U21" s="144">
        <f t="shared" si="8"/>
        <v>0</v>
      </c>
      <c r="V21" s="156" t="str">
        <f t="shared" si="8"/>
        <v>SIE-03</v>
      </c>
      <c r="W21" s="144">
        <f t="shared" si="8"/>
        <v>0</v>
      </c>
      <c r="X21" s="166">
        <f t="shared" si="8"/>
        <v>0</v>
      </c>
    </row>
    <row r="22" spans="1:24" ht="25.5">
      <c r="A22" s="144">
        <v>3</v>
      </c>
      <c r="B22" s="165"/>
      <c r="C22" s="152" t="s">
        <v>325</v>
      </c>
      <c r="D22" s="111" t="s">
        <v>72</v>
      </c>
      <c r="E22" s="157">
        <v>5.5</v>
      </c>
      <c r="F22" s="23"/>
      <c r="G22" s="23"/>
      <c r="H22" s="23">
        <f t="shared" si="1"/>
        <v>0</v>
      </c>
      <c r="I22" s="23"/>
      <c r="J22" s="23"/>
      <c r="K22" s="24">
        <f t="shared" si="2"/>
        <v>0</v>
      </c>
      <c r="L22" s="24">
        <f t="shared" si="3"/>
        <v>0</v>
      </c>
      <c r="M22" s="24">
        <f t="shared" si="4"/>
        <v>0</v>
      </c>
      <c r="N22" s="24">
        <f t="shared" si="5"/>
        <v>0</v>
      </c>
      <c r="O22" s="24">
        <f t="shared" si="6"/>
        <v>0</v>
      </c>
      <c r="P22" s="24">
        <f t="shared" si="7"/>
        <v>0</v>
      </c>
      <c r="T22" s="144">
        <f t="shared" si="8"/>
        <v>3</v>
      </c>
      <c r="U22" s="144">
        <f t="shared" si="8"/>
        <v>0</v>
      </c>
      <c r="V22" s="156" t="str">
        <f t="shared" si="8"/>
        <v>Reģipša starpsiena ar apakškonstrukciju dubultu reģipša apšuvumu montāža</v>
      </c>
      <c r="W22" s="144" t="str">
        <f t="shared" si="8"/>
        <v>m²</v>
      </c>
      <c r="X22" s="166">
        <f t="shared" si="8"/>
        <v>5.5</v>
      </c>
    </row>
    <row r="23" spans="1:24">
      <c r="A23" s="169"/>
      <c r="B23" s="169"/>
      <c r="C23" s="161" t="s">
        <v>281</v>
      </c>
      <c r="D23" s="162"/>
      <c r="E23" s="162"/>
      <c r="F23" s="163"/>
      <c r="G23" s="163"/>
      <c r="H23" s="163"/>
      <c r="I23" s="163"/>
      <c r="J23" s="163"/>
      <c r="K23" s="163"/>
      <c r="L23" s="163"/>
      <c r="M23" s="163"/>
      <c r="N23" s="163"/>
      <c r="O23" s="163"/>
      <c r="P23" s="163"/>
      <c r="T23" s="144">
        <f t="shared" si="8"/>
        <v>0</v>
      </c>
      <c r="U23" s="144">
        <f t="shared" si="8"/>
        <v>0</v>
      </c>
      <c r="V23" s="156" t="str">
        <f t="shared" si="8"/>
        <v>SIE-04</v>
      </c>
      <c r="W23" s="144">
        <f t="shared" si="8"/>
        <v>0</v>
      </c>
      <c r="X23" s="166">
        <f t="shared" si="8"/>
        <v>0</v>
      </c>
    </row>
    <row r="24" spans="1:24">
      <c r="A24" s="144">
        <v>4</v>
      </c>
      <c r="B24" s="165"/>
      <c r="C24" s="151" t="s">
        <v>326</v>
      </c>
      <c r="D24" s="111" t="s">
        <v>72</v>
      </c>
      <c r="E24" s="157">
        <v>6.9</v>
      </c>
      <c r="F24" s="23"/>
      <c r="G24" s="23"/>
      <c r="H24" s="23">
        <f t="shared" si="1"/>
        <v>0</v>
      </c>
      <c r="I24" s="23"/>
      <c r="J24" s="23"/>
      <c r="K24" s="24">
        <f t="shared" si="2"/>
        <v>0</v>
      </c>
      <c r="L24" s="24">
        <f t="shared" si="3"/>
        <v>0</v>
      </c>
      <c r="M24" s="24">
        <f t="shared" si="4"/>
        <v>0</v>
      </c>
      <c r="N24" s="24">
        <f t="shared" si="5"/>
        <v>0</v>
      </c>
      <c r="O24" s="24">
        <f t="shared" si="6"/>
        <v>0</v>
      </c>
      <c r="P24" s="24">
        <f t="shared" si="7"/>
        <v>0</v>
      </c>
      <c r="T24" s="144">
        <f t="shared" si="8"/>
        <v>4</v>
      </c>
      <c r="U24" s="144">
        <f t="shared" si="8"/>
        <v>0</v>
      </c>
      <c r="V24" s="156" t="str">
        <f t="shared" si="8"/>
        <v>Starpsienas montāža ar apakškonstrukciju</v>
      </c>
      <c r="W24" s="144" t="str">
        <f t="shared" si="8"/>
        <v>m²</v>
      </c>
      <c r="X24" s="166">
        <f t="shared" si="8"/>
        <v>6.9</v>
      </c>
    </row>
    <row r="25" spans="1:24">
      <c r="A25" s="169"/>
      <c r="B25" s="170"/>
      <c r="C25" s="161" t="s">
        <v>282</v>
      </c>
      <c r="D25" s="162"/>
      <c r="E25" s="162"/>
      <c r="F25" s="163"/>
      <c r="G25" s="163"/>
      <c r="H25" s="163"/>
      <c r="I25" s="163"/>
      <c r="J25" s="163"/>
      <c r="K25" s="163"/>
      <c r="L25" s="163"/>
      <c r="M25" s="163"/>
      <c r="N25" s="163"/>
      <c r="O25" s="163"/>
      <c r="P25" s="163"/>
      <c r="T25" s="144">
        <f t="shared" si="8"/>
        <v>0</v>
      </c>
      <c r="U25" s="144">
        <f t="shared" si="8"/>
        <v>0</v>
      </c>
      <c r="V25" s="156" t="str">
        <f t="shared" si="8"/>
        <v>SIE-05</v>
      </c>
      <c r="W25" s="144">
        <f t="shared" si="8"/>
        <v>0</v>
      </c>
      <c r="X25" s="166">
        <f t="shared" si="8"/>
        <v>0</v>
      </c>
    </row>
    <row r="26" spans="1:24">
      <c r="A26" s="144">
        <v>5</v>
      </c>
      <c r="B26" s="166"/>
      <c r="C26" s="151" t="s">
        <v>326</v>
      </c>
      <c r="D26" s="111" t="s">
        <v>72</v>
      </c>
      <c r="E26" s="157">
        <v>9.15</v>
      </c>
      <c r="F26" s="23"/>
      <c r="G26" s="23"/>
      <c r="H26" s="23">
        <f t="shared" ref="H26:H30" si="9">ROUND(F26*G26,2)</f>
        <v>0</v>
      </c>
      <c r="I26" s="23"/>
      <c r="J26" s="23"/>
      <c r="K26" s="24">
        <f t="shared" ref="K26:K30" si="10">H26+I26+J26</f>
        <v>0</v>
      </c>
      <c r="L26" s="24">
        <f t="shared" ref="L26:L30" si="11">ROUND(E26*F26,2)</f>
        <v>0</v>
      </c>
      <c r="M26" s="24">
        <f t="shared" ref="M26:M30" si="12">ROUND(E26*H26,2)</f>
        <v>0</v>
      </c>
      <c r="N26" s="24">
        <f t="shared" ref="N26:N30" si="13">ROUND(E26*I26,2)</f>
        <v>0</v>
      </c>
      <c r="O26" s="24">
        <f t="shared" ref="O26:O30" si="14">ROUND(E26*J26,2)</f>
        <v>0</v>
      </c>
      <c r="P26" s="24">
        <f t="shared" ref="P26:P30" si="15">M26+N26+O26</f>
        <v>0</v>
      </c>
      <c r="T26" s="144">
        <f t="shared" si="8"/>
        <v>5</v>
      </c>
      <c r="U26" s="144">
        <f t="shared" si="8"/>
        <v>0</v>
      </c>
      <c r="V26" s="156" t="str">
        <f t="shared" si="8"/>
        <v>Starpsienas montāža ar apakškonstrukciju</v>
      </c>
      <c r="W26" s="144" t="str">
        <f t="shared" si="8"/>
        <v>m²</v>
      </c>
      <c r="X26" s="166">
        <f t="shared" si="8"/>
        <v>9.15</v>
      </c>
    </row>
    <row r="27" spans="1:24">
      <c r="A27" s="169"/>
      <c r="B27" s="170"/>
      <c r="C27" s="164" t="s">
        <v>283</v>
      </c>
      <c r="D27" s="162"/>
      <c r="E27" s="162"/>
      <c r="F27" s="163"/>
      <c r="G27" s="163"/>
      <c r="H27" s="163"/>
      <c r="I27" s="163"/>
      <c r="J27" s="163"/>
      <c r="K27" s="163"/>
      <c r="L27" s="163"/>
      <c r="M27" s="163"/>
      <c r="N27" s="163"/>
      <c r="O27" s="163"/>
      <c r="P27" s="163"/>
      <c r="T27" s="144">
        <f t="shared" si="8"/>
        <v>0</v>
      </c>
      <c r="U27" s="144">
        <f t="shared" si="8"/>
        <v>0</v>
      </c>
      <c r="V27" s="156" t="str">
        <f t="shared" si="8"/>
        <v>SIE-06</v>
      </c>
      <c r="W27" s="144">
        <f t="shared" si="8"/>
        <v>0</v>
      </c>
      <c r="X27" s="166">
        <f t="shared" si="8"/>
        <v>0</v>
      </c>
    </row>
    <row r="28" spans="1:24">
      <c r="A28" s="144">
        <v>6</v>
      </c>
      <c r="B28" s="165"/>
      <c r="C28" s="151" t="s">
        <v>326</v>
      </c>
      <c r="D28" s="111" t="s">
        <v>72</v>
      </c>
      <c r="E28" s="157">
        <v>8.4</v>
      </c>
      <c r="F28" s="23"/>
      <c r="G28" s="23"/>
      <c r="H28" s="23">
        <f t="shared" si="9"/>
        <v>0</v>
      </c>
      <c r="I28" s="23"/>
      <c r="J28" s="23"/>
      <c r="K28" s="24">
        <f t="shared" si="10"/>
        <v>0</v>
      </c>
      <c r="L28" s="24">
        <f t="shared" si="11"/>
        <v>0</v>
      </c>
      <c r="M28" s="24">
        <f t="shared" si="12"/>
        <v>0</v>
      </c>
      <c r="N28" s="24">
        <f t="shared" si="13"/>
        <v>0</v>
      </c>
      <c r="O28" s="24">
        <f t="shared" si="14"/>
        <v>0</v>
      </c>
      <c r="P28" s="24">
        <f t="shared" si="15"/>
        <v>0</v>
      </c>
      <c r="T28" s="144">
        <f t="shared" si="8"/>
        <v>6</v>
      </c>
      <c r="U28" s="144">
        <f t="shared" si="8"/>
        <v>0</v>
      </c>
      <c r="V28" s="156" t="str">
        <f t="shared" si="8"/>
        <v>Starpsienas montāža ar apakškonstrukciju</v>
      </c>
      <c r="W28" s="144" t="str">
        <f t="shared" si="8"/>
        <v>m²</v>
      </c>
      <c r="X28" s="166">
        <f t="shared" si="8"/>
        <v>8.4</v>
      </c>
    </row>
    <row r="29" spans="1:24">
      <c r="A29" s="169"/>
      <c r="B29" s="169"/>
      <c r="C29" s="161" t="s">
        <v>284</v>
      </c>
      <c r="D29" s="162"/>
      <c r="E29" s="162"/>
      <c r="F29" s="163"/>
      <c r="G29" s="163"/>
      <c r="H29" s="163"/>
      <c r="I29" s="163"/>
      <c r="J29" s="163"/>
      <c r="K29" s="163"/>
      <c r="L29" s="163"/>
      <c r="M29" s="163"/>
      <c r="N29" s="163"/>
      <c r="O29" s="163"/>
      <c r="P29" s="163"/>
      <c r="T29" s="144">
        <f t="shared" ref="T29:T31" si="16">A29</f>
        <v>0</v>
      </c>
      <c r="U29" s="144">
        <f t="shared" ref="U29:U31" si="17">B29</f>
        <v>0</v>
      </c>
      <c r="V29" s="156" t="str">
        <f t="shared" ref="V29:V31" si="18">C29</f>
        <v>SIE-07</v>
      </c>
      <c r="W29" s="144">
        <f t="shared" ref="W29:W31" si="19">D29</f>
        <v>0</v>
      </c>
      <c r="X29" s="166">
        <f t="shared" ref="X29:X31" si="20">E29</f>
        <v>0</v>
      </c>
    </row>
    <row r="30" spans="1:24">
      <c r="A30" s="144">
        <v>7</v>
      </c>
      <c r="B30" s="165"/>
      <c r="C30" s="152" t="s">
        <v>326</v>
      </c>
      <c r="D30" s="111" t="s">
        <v>72</v>
      </c>
      <c r="E30" s="157">
        <v>3.1</v>
      </c>
      <c r="F30" s="23"/>
      <c r="G30" s="23"/>
      <c r="H30" s="23">
        <f t="shared" si="9"/>
        <v>0</v>
      </c>
      <c r="I30" s="23"/>
      <c r="J30" s="23"/>
      <c r="K30" s="24">
        <f t="shared" si="10"/>
        <v>0</v>
      </c>
      <c r="L30" s="24">
        <f t="shared" si="11"/>
        <v>0</v>
      </c>
      <c r="M30" s="24">
        <f t="shared" si="12"/>
        <v>0</v>
      </c>
      <c r="N30" s="24">
        <f t="shared" si="13"/>
        <v>0</v>
      </c>
      <c r="O30" s="24">
        <f t="shared" si="14"/>
        <v>0</v>
      </c>
      <c r="P30" s="24">
        <f t="shared" si="15"/>
        <v>0</v>
      </c>
      <c r="T30" s="144">
        <f t="shared" si="16"/>
        <v>7</v>
      </c>
      <c r="U30" s="144">
        <f t="shared" si="17"/>
        <v>0</v>
      </c>
      <c r="V30" s="156" t="str">
        <f t="shared" si="18"/>
        <v>Starpsienas montāža ar apakškonstrukciju</v>
      </c>
      <c r="W30" s="144" t="str">
        <f t="shared" si="19"/>
        <v>m²</v>
      </c>
      <c r="X30" s="166">
        <f t="shared" si="20"/>
        <v>3.1</v>
      </c>
    </row>
    <row r="31" spans="1:24">
      <c r="A31" s="169"/>
      <c r="B31" s="169"/>
      <c r="C31" s="164" t="s">
        <v>285</v>
      </c>
      <c r="D31" s="162"/>
      <c r="E31" s="162"/>
      <c r="F31" s="163"/>
      <c r="G31" s="163"/>
      <c r="H31" s="163"/>
      <c r="I31" s="163"/>
      <c r="J31" s="163"/>
      <c r="K31" s="163"/>
      <c r="L31" s="163"/>
      <c r="M31" s="163"/>
      <c r="N31" s="163"/>
      <c r="O31" s="163"/>
      <c r="P31" s="163"/>
      <c r="T31" s="144">
        <f t="shared" si="16"/>
        <v>0</v>
      </c>
      <c r="U31" s="144">
        <f t="shared" si="17"/>
        <v>0</v>
      </c>
      <c r="V31" s="156" t="str">
        <f t="shared" si="18"/>
        <v>SIE-APD-01</v>
      </c>
      <c r="W31" s="144">
        <f t="shared" si="19"/>
        <v>0</v>
      </c>
      <c r="X31" s="166">
        <f t="shared" si="20"/>
        <v>0</v>
      </c>
    </row>
    <row r="32" spans="1:24">
      <c r="A32" s="144">
        <v>8</v>
      </c>
      <c r="B32" s="165"/>
      <c r="C32" s="152" t="s">
        <v>286</v>
      </c>
      <c r="D32" s="111" t="s">
        <v>72</v>
      </c>
      <c r="E32" s="157">
        <v>211.2</v>
      </c>
      <c r="F32" s="23"/>
      <c r="G32" s="23"/>
      <c r="H32" s="23">
        <f t="shared" si="1"/>
        <v>0</v>
      </c>
      <c r="I32" s="23"/>
      <c r="J32" s="23"/>
      <c r="K32" s="24">
        <f t="shared" si="2"/>
        <v>0</v>
      </c>
      <c r="L32" s="24">
        <f t="shared" si="3"/>
        <v>0</v>
      </c>
      <c r="M32" s="24">
        <f t="shared" si="4"/>
        <v>0</v>
      </c>
      <c r="N32" s="24">
        <f t="shared" si="5"/>
        <v>0</v>
      </c>
      <c r="O32" s="24">
        <f t="shared" si="6"/>
        <v>0</v>
      </c>
      <c r="P32" s="24">
        <f t="shared" si="7"/>
        <v>0</v>
      </c>
      <c r="T32" s="144">
        <f t="shared" si="8"/>
        <v>8</v>
      </c>
      <c r="U32" s="144">
        <f t="shared" si="8"/>
        <v>0</v>
      </c>
      <c r="V32" s="156" t="str">
        <f t="shared" si="8"/>
        <v>Finiera 9mm apšuvums</v>
      </c>
      <c r="W32" s="144" t="str">
        <f t="shared" si="8"/>
        <v>m²</v>
      </c>
      <c r="X32" s="166">
        <f t="shared" si="8"/>
        <v>211.2</v>
      </c>
    </row>
    <row r="33" spans="1:24">
      <c r="A33" s="169"/>
      <c r="B33" s="170"/>
      <c r="C33" s="164" t="s">
        <v>287</v>
      </c>
      <c r="D33" s="162"/>
      <c r="E33" s="162"/>
      <c r="F33" s="163"/>
      <c r="G33" s="163"/>
      <c r="H33" s="163"/>
      <c r="I33" s="163"/>
      <c r="J33" s="163"/>
      <c r="K33" s="163"/>
      <c r="L33" s="163"/>
      <c r="M33" s="163"/>
      <c r="N33" s="163"/>
      <c r="O33" s="163"/>
      <c r="P33" s="163"/>
      <c r="T33" s="144">
        <f t="shared" si="8"/>
        <v>0</v>
      </c>
      <c r="U33" s="144">
        <f t="shared" si="8"/>
        <v>0</v>
      </c>
      <c r="V33" s="156" t="str">
        <f t="shared" si="8"/>
        <v>Stikla sienas</v>
      </c>
      <c r="W33" s="144">
        <f t="shared" si="8"/>
        <v>0</v>
      </c>
      <c r="X33" s="166">
        <f t="shared" si="8"/>
        <v>0</v>
      </c>
    </row>
    <row r="34" spans="1:24" ht="25.5">
      <c r="A34" s="144">
        <v>9</v>
      </c>
      <c r="B34" s="166"/>
      <c r="C34" s="151" t="s">
        <v>327</v>
      </c>
      <c r="D34" s="111" t="s">
        <v>72</v>
      </c>
      <c r="E34" s="157">
        <v>24.23</v>
      </c>
      <c r="F34" s="23"/>
      <c r="G34" s="23"/>
      <c r="H34" s="23">
        <f t="shared" ref="H34:H80" si="21">ROUND(F34*G34,2)</f>
        <v>0</v>
      </c>
      <c r="I34" s="23"/>
      <c r="J34" s="23"/>
      <c r="K34" s="24">
        <f t="shared" ref="K34:K80" si="22">H34+I34+J34</f>
        <v>0</v>
      </c>
      <c r="L34" s="24">
        <f t="shared" ref="L34:L80" si="23">ROUND(E34*F34,2)</f>
        <v>0</v>
      </c>
      <c r="M34" s="24">
        <f t="shared" ref="M34:M80" si="24">ROUND(E34*H34,2)</f>
        <v>0</v>
      </c>
      <c r="N34" s="24">
        <f t="shared" ref="N34:N80" si="25">ROUND(E34*I34,2)</f>
        <v>0</v>
      </c>
      <c r="O34" s="24">
        <f t="shared" ref="O34:O80" si="26">ROUND(E34*J34,2)</f>
        <v>0</v>
      </c>
      <c r="P34" s="24">
        <f t="shared" ref="P34:P80" si="27">M34+N34+O34</f>
        <v>0</v>
      </c>
      <c r="T34" s="144">
        <f t="shared" si="8"/>
        <v>9</v>
      </c>
      <c r="U34" s="144">
        <f t="shared" si="8"/>
        <v>0</v>
      </c>
      <c r="V34" s="156" t="str">
        <f t="shared" si="8"/>
        <v>Stiklotā konstrukcija SSK-01, izgatavošana un montāža, apdare</v>
      </c>
      <c r="W34" s="144" t="str">
        <f t="shared" si="8"/>
        <v>m²</v>
      </c>
      <c r="X34" s="166">
        <f t="shared" si="8"/>
        <v>24.23</v>
      </c>
    </row>
    <row r="35" spans="1:24" ht="25.5">
      <c r="A35" s="144">
        <v>10</v>
      </c>
      <c r="B35" s="166"/>
      <c r="C35" s="151" t="s">
        <v>328</v>
      </c>
      <c r="D35" s="111" t="s">
        <v>72</v>
      </c>
      <c r="E35" s="157">
        <v>43.35</v>
      </c>
      <c r="F35" s="23"/>
      <c r="G35" s="23"/>
      <c r="H35" s="23">
        <f t="shared" si="21"/>
        <v>0</v>
      </c>
      <c r="I35" s="23"/>
      <c r="J35" s="23"/>
      <c r="K35" s="24">
        <f t="shared" si="22"/>
        <v>0</v>
      </c>
      <c r="L35" s="24">
        <f t="shared" si="23"/>
        <v>0</v>
      </c>
      <c r="M35" s="24">
        <f t="shared" si="24"/>
        <v>0</v>
      </c>
      <c r="N35" s="24">
        <f t="shared" si="25"/>
        <v>0</v>
      </c>
      <c r="O35" s="24">
        <f t="shared" si="26"/>
        <v>0</v>
      </c>
      <c r="P35" s="24">
        <f t="shared" si="27"/>
        <v>0</v>
      </c>
      <c r="T35" s="144">
        <f t="shared" si="8"/>
        <v>10</v>
      </c>
      <c r="U35" s="144">
        <f t="shared" si="8"/>
        <v>0</v>
      </c>
      <c r="V35" s="156" t="str">
        <f t="shared" si="8"/>
        <v>Stiklotā konstrukcija SSK-02 izgatavošana ,montāža ar apdari</v>
      </c>
      <c r="W35" s="144" t="str">
        <f t="shared" si="8"/>
        <v>m²</v>
      </c>
      <c r="X35" s="166">
        <f t="shared" si="8"/>
        <v>43.35</v>
      </c>
    </row>
    <row r="36" spans="1:24" ht="25.5">
      <c r="A36" s="144">
        <v>11</v>
      </c>
      <c r="B36" s="166"/>
      <c r="C36" s="151" t="s">
        <v>329</v>
      </c>
      <c r="D36" s="111" t="s">
        <v>72</v>
      </c>
      <c r="E36" s="157">
        <v>21.65</v>
      </c>
      <c r="F36" s="23"/>
      <c r="G36" s="23"/>
      <c r="H36" s="23">
        <f t="shared" si="21"/>
        <v>0</v>
      </c>
      <c r="I36" s="23"/>
      <c r="J36" s="23"/>
      <c r="K36" s="24">
        <f t="shared" si="22"/>
        <v>0</v>
      </c>
      <c r="L36" s="24">
        <f t="shared" si="23"/>
        <v>0</v>
      </c>
      <c r="M36" s="24">
        <f t="shared" si="24"/>
        <v>0</v>
      </c>
      <c r="N36" s="24">
        <f t="shared" si="25"/>
        <v>0</v>
      </c>
      <c r="O36" s="24">
        <f t="shared" si="26"/>
        <v>0</v>
      </c>
      <c r="P36" s="24">
        <f t="shared" si="27"/>
        <v>0</v>
      </c>
      <c r="T36" s="144">
        <f t="shared" si="8"/>
        <v>11</v>
      </c>
      <c r="U36" s="144">
        <f t="shared" si="8"/>
        <v>0</v>
      </c>
      <c r="V36" s="156" t="str">
        <f t="shared" si="8"/>
        <v>Stiklotā konstrukcija SSK-03 izgatavošana, montāža ar apdari</v>
      </c>
      <c r="W36" s="144" t="str">
        <f t="shared" si="8"/>
        <v>m²</v>
      </c>
      <c r="X36" s="166">
        <f t="shared" si="8"/>
        <v>21.65</v>
      </c>
    </row>
    <row r="37" spans="1:24" ht="25.5">
      <c r="A37" s="144">
        <v>12</v>
      </c>
      <c r="B37" s="166"/>
      <c r="C37" s="152" t="s">
        <v>330</v>
      </c>
      <c r="D37" s="111" t="s">
        <v>72</v>
      </c>
      <c r="E37" s="157">
        <v>6.61</v>
      </c>
      <c r="F37" s="23"/>
      <c r="G37" s="23"/>
      <c r="H37" s="23">
        <f t="shared" si="21"/>
        <v>0</v>
      </c>
      <c r="I37" s="23"/>
      <c r="J37" s="23"/>
      <c r="K37" s="24">
        <f t="shared" si="22"/>
        <v>0</v>
      </c>
      <c r="L37" s="24">
        <f t="shared" si="23"/>
        <v>0</v>
      </c>
      <c r="M37" s="24">
        <f t="shared" si="24"/>
        <v>0</v>
      </c>
      <c r="N37" s="24">
        <f t="shared" si="25"/>
        <v>0</v>
      </c>
      <c r="O37" s="24">
        <f t="shared" si="26"/>
        <v>0</v>
      </c>
      <c r="P37" s="24">
        <f t="shared" si="27"/>
        <v>0</v>
      </c>
      <c r="T37" s="144">
        <f t="shared" si="8"/>
        <v>12</v>
      </c>
      <c r="U37" s="144">
        <f t="shared" si="8"/>
        <v>0</v>
      </c>
      <c r="V37" s="156" t="str">
        <f t="shared" si="8"/>
        <v>Stiklotā konstrukcija SSK-04 izgatavošana,montāža un apdare</v>
      </c>
      <c r="W37" s="144" t="str">
        <f t="shared" si="8"/>
        <v>m²</v>
      </c>
      <c r="X37" s="166">
        <f t="shared" si="8"/>
        <v>6.61</v>
      </c>
    </row>
    <row r="38" spans="1:24" ht="25.5">
      <c r="A38" s="144">
        <v>13</v>
      </c>
      <c r="B38" s="165"/>
      <c r="C38" s="152" t="s">
        <v>331</v>
      </c>
      <c r="D38" s="111" t="s">
        <v>72</v>
      </c>
      <c r="E38" s="157">
        <v>8.57</v>
      </c>
      <c r="F38" s="23"/>
      <c r="G38" s="23"/>
      <c r="H38" s="23">
        <f t="shared" si="21"/>
        <v>0</v>
      </c>
      <c r="I38" s="23"/>
      <c r="J38" s="23"/>
      <c r="K38" s="24">
        <f t="shared" si="22"/>
        <v>0</v>
      </c>
      <c r="L38" s="24">
        <f t="shared" si="23"/>
        <v>0</v>
      </c>
      <c r="M38" s="24">
        <f t="shared" si="24"/>
        <v>0</v>
      </c>
      <c r="N38" s="24">
        <f t="shared" si="25"/>
        <v>0</v>
      </c>
      <c r="O38" s="24">
        <f t="shared" si="26"/>
        <v>0</v>
      </c>
      <c r="P38" s="24">
        <f t="shared" si="27"/>
        <v>0</v>
      </c>
      <c r="T38" s="144">
        <f t="shared" si="8"/>
        <v>13</v>
      </c>
      <c r="U38" s="144">
        <f t="shared" si="8"/>
        <v>0</v>
      </c>
      <c r="V38" s="156" t="str">
        <f t="shared" si="8"/>
        <v>Stiklotā konstrukcija SSK-05 izgatavošana,montāža un apdare</v>
      </c>
      <c r="W38" s="144" t="str">
        <f t="shared" si="8"/>
        <v>m²</v>
      </c>
      <c r="X38" s="166">
        <f t="shared" si="8"/>
        <v>8.57</v>
      </c>
    </row>
    <row r="39" spans="1:24" ht="25.5">
      <c r="A39" s="144">
        <v>14</v>
      </c>
      <c r="B39" s="165"/>
      <c r="C39" s="152" t="s">
        <v>332</v>
      </c>
      <c r="D39" s="111" t="s">
        <v>72</v>
      </c>
      <c r="E39" s="157">
        <v>10.83</v>
      </c>
      <c r="F39" s="23"/>
      <c r="G39" s="23"/>
      <c r="H39" s="23">
        <f t="shared" si="21"/>
        <v>0</v>
      </c>
      <c r="I39" s="23"/>
      <c r="J39" s="23"/>
      <c r="K39" s="24">
        <f t="shared" si="22"/>
        <v>0</v>
      </c>
      <c r="L39" s="24">
        <f t="shared" si="23"/>
        <v>0</v>
      </c>
      <c r="M39" s="24">
        <f t="shared" si="24"/>
        <v>0</v>
      </c>
      <c r="N39" s="24">
        <f t="shared" si="25"/>
        <v>0</v>
      </c>
      <c r="O39" s="24">
        <f t="shared" si="26"/>
        <v>0</v>
      </c>
      <c r="P39" s="24">
        <f t="shared" si="27"/>
        <v>0</v>
      </c>
      <c r="T39" s="144">
        <f t="shared" si="8"/>
        <v>14</v>
      </c>
      <c r="U39" s="144">
        <f t="shared" si="8"/>
        <v>0</v>
      </c>
      <c r="V39" s="156" t="str">
        <f t="shared" si="8"/>
        <v>Stiklotā konstrukcija SSK-06 izgatavošana,montāža un apdare</v>
      </c>
      <c r="W39" s="144" t="str">
        <f t="shared" si="8"/>
        <v>m²</v>
      </c>
      <c r="X39" s="166">
        <f t="shared" si="8"/>
        <v>10.83</v>
      </c>
    </row>
    <row r="40" spans="1:24" ht="25.5">
      <c r="A40" s="144">
        <v>15</v>
      </c>
      <c r="B40" s="165"/>
      <c r="C40" s="152" t="s">
        <v>333</v>
      </c>
      <c r="D40" s="111" t="s">
        <v>72</v>
      </c>
      <c r="E40" s="157">
        <v>12.78</v>
      </c>
      <c r="F40" s="23"/>
      <c r="G40" s="23"/>
      <c r="H40" s="23">
        <f t="shared" si="21"/>
        <v>0</v>
      </c>
      <c r="I40" s="23"/>
      <c r="J40" s="23"/>
      <c r="K40" s="24">
        <f t="shared" si="22"/>
        <v>0</v>
      </c>
      <c r="L40" s="24">
        <f t="shared" si="23"/>
        <v>0</v>
      </c>
      <c r="M40" s="24">
        <f t="shared" si="24"/>
        <v>0</v>
      </c>
      <c r="N40" s="24">
        <f t="shared" si="25"/>
        <v>0</v>
      </c>
      <c r="O40" s="24">
        <f t="shared" si="26"/>
        <v>0</v>
      </c>
      <c r="P40" s="24">
        <f t="shared" si="27"/>
        <v>0</v>
      </c>
      <c r="T40" s="144">
        <f t="shared" si="8"/>
        <v>15</v>
      </c>
      <c r="U40" s="144">
        <f t="shared" si="8"/>
        <v>0</v>
      </c>
      <c r="V40" s="156" t="str">
        <f t="shared" si="8"/>
        <v>Stiklotā konstrukcija SSK-07 izgatavošana,montāža un apdare</v>
      </c>
      <c r="W40" s="144" t="str">
        <f t="shared" si="8"/>
        <v>m²</v>
      </c>
      <c r="X40" s="166">
        <f t="shared" si="8"/>
        <v>12.78</v>
      </c>
    </row>
    <row r="41" spans="1:24" ht="25.5">
      <c r="A41" s="144">
        <v>16</v>
      </c>
      <c r="B41" s="166"/>
      <c r="C41" s="152" t="s">
        <v>334</v>
      </c>
      <c r="D41" s="111" t="s">
        <v>72</v>
      </c>
      <c r="E41" s="157">
        <v>7.82</v>
      </c>
      <c r="F41" s="23"/>
      <c r="G41" s="23"/>
      <c r="H41" s="23">
        <f t="shared" si="21"/>
        <v>0</v>
      </c>
      <c r="I41" s="23"/>
      <c r="J41" s="23"/>
      <c r="K41" s="24">
        <f t="shared" si="22"/>
        <v>0</v>
      </c>
      <c r="L41" s="24">
        <f t="shared" si="23"/>
        <v>0</v>
      </c>
      <c r="M41" s="24">
        <f t="shared" si="24"/>
        <v>0</v>
      </c>
      <c r="N41" s="24">
        <f t="shared" si="25"/>
        <v>0</v>
      </c>
      <c r="O41" s="24">
        <f t="shared" si="26"/>
        <v>0</v>
      </c>
      <c r="P41" s="24">
        <f t="shared" si="27"/>
        <v>0</v>
      </c>
      <c r="T41" s="144">
        <f t="shared" si="8"/>
        <v>16</v>
      </c>
      <c r="U41" s="144">
        <f t="shared" si="8"/>
        <v>0</v>
      </c>
      <c r="V41" s="156" t="str">
        <f t="shared" si="8"/>
        <v>Stiklotā konstrukcija SSK-08 izgatavošana,montāža un apdare</v>
      </c>
      <c r="W41" s="144" t="str">
        <f t="shared" si="8"/>
        <v>m²</v>
      </c>
      <c r="X41" s="166">
        <f t="shared" si="8"/>
        <v>7.82</v>
      </c>
    </row>
    <row r="42" spans="1:24">
      <c r="A42" s="144">
        <v>17</v>
      </c>
      <c r="B42" s="165"/>
      <c r="C42" s="151" t="s">
        <v>288</v>
      </c>
      <c r="D42" s="111" t="s">
        <v>289</v>
      </c>
      <c r="E42" s="157">
        <v>240</v>
      </c>
      <c r="F42" s="23"/>
      <c r="G42" s="23"/>
      <c r="H42" s="23">
        <f t="shared" si="21"/>
        <v>0</v>
      </c>
      <c r="I42" s="23"/>
      <c r="J42" s="23"/>
      <c r="K42" s="24">
        <f t="shared" si="22"/>
        <v>0</v>
      </c>
      <c r="L42" s="24">
        <f t="shared" si="23"/>
        <v>0</v>
      </c>
      <c r="M42" s="24">
        <f t="shared" si="24"/>
        <v>0</v>
      </c>
      <c r="N42" s="24">
        <f t="shared" si="25"/>
        <v>0</v>
      </c>
      <c r="O42" s="24">
        <f t="shared" si="26"/>
        <v>0</v>
      </c>
      <c r="P42" s="24">
        <f t="shared" si="27"/>
        <v>0</v>
      </c>
      <c r="T42" s="144">
        <f t="shared" si="8"/>
        <v>17</v>
      </c>
      <c r="U42" s="144">
        <f t="shared" si="8"/>
        <v>0</v>
      </c>
      <c r="V42" s="156" t="str">
        <f t="shared" si="8"/>
        <v>Profilu montāža</v>
      </c>
      <c r="W42" s="144" t="str">
        <f t="shared" si="8"/>
        <v>tm</v>
      </c>
      <c r="X42" s="166">
        <f t="shared" si="8"/>
        <v>240</v>
      </c>
    </row>
    <row r="43" spans="1:24">
      <c r="A43" s="169"/>
      <c r="B43" s="170"/>
      <c r="C43" s="164" t="s">
        <v>290</v>
      </c>
      <c r="D43" s="162"/>
      <c r="E43" s="162"/>
      <c r="F43" s="163"/>
      <c r="G43" s="163"/>
      <c r="H43" s="163"/>
      <c r="I43" s="163"/>
      <c r="J43" s="163"/>
      <c r="K43" s="163"/>
      <c r="L43" s="163"/>
      <c r="M43" s="163"/>
      <c r="N43" s="163"/>
      <c r="O43" s="163"/>
      <c r="P43" s="163"/>
      <c r="T43" s="144">
        <f t="shared" si="8"/>
        <v>0</v>
      </c>
      <c r="U43" s="144">
        <f t="shared" si="8"/>
        <v>0</v>
      </c>
      <c r="V43" s="156" t="str">
        <f t="shared" si="8"/>
        <v>Durvis un logi</v>
      </c>
      <c r="W43" s="144">
        <f t="shared" si="8"/>
        <v>0</v>
      </c>
      <c r="X43" s="166">
        <f t="shared" si="8"/>
        <v>0</v>
      </c>
    </row>
    <row r="44" spans="1:24" ht="38.25">
      <c r="A44" s="144">
        <v>18</v>
      </c>
      <c r="B44" s="165"/>
      <c r="C44" s="151" t="s">
        <v>335</v>
      </c>
      <c r="D44" s="111" t="s">
        <v>214</v>
      </c>
      <c r="E44" s="157">
        <v>2</v>
      </c>
      <c r="F44" s="23"/>
      <c r="G44" s="23"/>
      <c r="H44" s="23">
        <f t="shared" si="21"/>
        <v>0</v>
      </c>
      <c r="I44" s="23"/>
      <c r="J44" s="23"/>
      <c r="K44" s="24">
        <f t="shared" si="22"/>
        <v>0</v>
      </c>
      <c r="L44" s="24">
        <f t="shared" si="23"/>
        <v>0</v>
      </c>
      <c r="M44" s="24">
        <f t="shared" si="24"/>
        <v>0</v>
      </c>
      <c r="N44" s="24">
        <f t="shared" si="25"/>
        <v>0</v>
      </c>
      <c r="O44" s="24">
        <f t="shared" si="26"/>
        <v>0</v>
      </c>
      <c r="P44" s="24">
        <f t="shared" si="27"/>
        <v>0</v>
      </c>
      <c r="T44" s="144">
        <f t="shared" si="8"/>
        <v>18</v>
      </c>
      <c r="U44" s="144">
        <f t="shared" si="8"/>
        <v>0</v>
      </c>
      <c r="V44" s="156" t="str">
        <f t="shared" si="8"/>
        <v>Ārējo stikloto divviru durvju izgatavošana, montāža 1910*2400 ar aizvērējmehanismu un durvju furnitūru</v>
      </c>
      <c r="W44" s="144" t="str">
        <f t="shared" si="8"/>
        <v>gb</v>
      </c>
      <c r="X44" s="166">
        <f t="shared" si="8"/>
        <v>2</v>
      </c>
    </row>
    <row r="45" spans="1:24" ht="25.5">
      <c r="A45" s="144">
        <v>19</v>
      </c>
      <c r="B45" s="165"/>
      <c r="C45" s="152" t="s">
        <v>336</v>
      </c>
      <c r="D45" s="111" t="s">
        <v>214</v>
      </c>
      <c r="E45" s="157">
        <v>2</v>
      </c>
      <c r="F45" s="23"/>
      <c r="G45" s="23"/>
      <c r="H45" s="23">
        <f t="shared" si="21"/>
        <v>0</v>
      </c>
      <c r="I45" s="23"/>
      <c r="J45" s="23"/>
      <c r="K45" s="24">
        <f t="shared" si="22"/>
        <v>0</v>
      </c>
      <c r="L45" s="24">
        <f t="shared" si="23"/>
        <v>0</v>
      </c>
      <c r="M45" s="24">
        <f t="shared" si="24"/>
        <v>0</v>
      </c>
      <c r="N45" s="24">
        <f t="shared" si="25"/>
        <v>0</v>
      </c>
      <c r="O45" s="24">
        <f t="shared" si="26"/>
        <v>0</v>
      </c>
      <c r="P45" s="24">
        <f t="shared" si="27"/>
        <v>0</v>
      </c>
      <c r="T45" s="144">
        <f t="shared" si="8"/>
        <v>19</v>
      </c>
      <c r="U45" s="144">
        <f t="shared" si="8"/>
        <v>0</v>
      </c>
      <c r="V45" s="156" t="str">
        <f t="shared" si="8"/>
        <v>Durvju izgatavošana, montāža 1000*2100 ar aizvērējmehānismu un furnitūru</v>
      </c>
      <c r="W45" s="144" t="str">
        <f t="shared" si="8"/>
        <v>gb</v>
      </c>
      <c r="X45" s="166">
        <f t="shared" si="8"/>
        <v>2</v>
      </c>
    </row>
    <row r="46" spans="1:24" ht="25.5">
      <c r="A46" s="144">
        <v>20</v>
      </c>
      <c r="B46" s="166"/>
      <c r="C46" s="151" t="s">
        <v>337</v>
      </c>
      <c r="D46" s="111" t="s">
        <v>214</v>
      </c>
      <c r="E46" s="157">
        <v>2</v>
      </c>
      <c r="F46" s="23"/>
      <c r="G46" s="23"/>
      <c r="H46" s="23">
        <f t="shared" si="21"/>
        <v>0</v>
      </c>
      <c r="I46" s="23"/>
      <c r="J46" s="23"/>
      <c r="K46" s="24">
        <f t="shared" si="22"/>
        <v>0</v>
      </c>
      <c r="L46" s="24">
        <f t="shared" si="23"/>
        <v>0</v>
      </c>
      <c r="M46" s="24">
        <f t="shared" si="24"/>
        <v>0</v>
      </c>
      <c r="N46" s="24">
        <f t="shared" si="25"/>
        <v>0</v>
      </c>
      <c r="O46" s="24">
        <f t="shared" si="26"/>
        <v>0</v>
      </c>
      <c r="P46" s="24">
        <f t="shared" si="27"/>
        <v>0</v>
      </c>
      <c r="T46" s="144">
        <f t="shared" ref="T46:T80" si="28">A46</f>
        <v>20</v>
      </c>
      <c r="U46" s="144">
        <f t="shared" ref="U46:U80" si="29">B46</f>
        <v>0</v>
      </c>
      <c r="V46" s="156" t="str">
        <f t="shared" ref="V46:V80" si="30">C46</f>
        <v>Durvju izgatavošana, montāža 910*2045 bez kārbas integrēt stikla sienā</v>
      </c>
      <c r="W46" s="144" t="str">
        <f t="shared" ref="W46:W80" si="31">D46</f>
        <v>gb</v>
      </c>
      <c r="X46" s="166">
        <f t="shared" ref="X46:X80" si="32">E46</f>
        <v>2</v>
      </c>
    </row>
    <row r="47" spans="1:24">
      <c r="A47" s="144">
        <v>21</v>
      </c>
      <c r="B47" s="166"/>
      <c r="C47" s="152" t="s">
        <v>338</v>
      </c>
      <c r="D47" s="111" t="s">
        <v>214</v>
      </c>
      <c r="E47" s="157">
        <v>5</v>
      </c>
      <c r="F47" s="23"/>
      <c r="G47" s="23"/>
      <c r="H47" s="23">
        <f t="shared" si="21"/>
        <v>0</v>
      </c>
      <c r="I47" s="23"/>
      <c r="J47" s="23"/>
      <c r="K47" s="24">
        <f t="shared" si="22"/>
        <v>0</v>
      </c>
      <c r="L47" s="24">
        <f t="shared" si="23"/>
        <v>0</v>
      </c>
      <c r="M47" s="24">
        <f t="shared" si="24"/>
        <v>0</v>
      </c>
      <c r="N47" s="24">
        <f t="shared" si="25"/>
        <v>0</v>
      </c>
      <c r="O47" s="24">
        <f t="shared" si="26"/>
        <v>0</v>
      </c>
      <c r="P47" s="24">
        <f t="shared" si="27"/>
        <v>0</v>
      </c>
      <c r="T47" s="144">
        <f t="shared" si="28"/>
        <v>21</v>
      </c>
      <c r="U47" s="144">
        <f t="shared" si="29"/>
        <v>0</v>
      </c>
      <c r="V47" s="156" t="str">
        <f t="shared" si="30"/>
        <v>Logu L-01 320*2950  izmaksa,montāža</v>
      </c>
      <c r="W47" s="144" t="str">
        <f t="shared" si="31"/>
        <v>gb</v>
      </c>
      <c r="X47" s="166">
        <f t="shared" si="32"/>
        <v>5</v>
      </c>
    </row>
    <row r="48" spans="1:24">
      <c r="A48" s="169"/>
      <c r="B48" s="170"/>
      <c r="C48" s="161" t="s">
        <v>291</v>
      </c>
      <c r="D48" s="162"/>
      <c r="E48" s="162"/>
      <c r="F48" s="163"/>
      <c r="G48" s="163"/>
      <c r="H48" s="163"/>
      <c r="I48" s="163"/>
      <c r="J48" s="163"/>
      <c r="K48" s="163"/>
      <c r="L48" s="163"/>
      <c r="M48" s="163"/>
      <c r="N48" s="163"/>
      <c r="O48" s="163"/>
      <c r="P48" s="163"/>
      <c r="T48" s="144">
        <f t="shared" si="28"/>
        <v>0</v>
      </c>
      <c r="U48" s="144">
        <f t="shared" si="29"/>
        <v>0</v>
      </c>
      <c r="V48" s="156" t="str">
        <f t="shared" si="30"/>
        <v>Jumts</v>
      </c>
      <c r="W48" s="144">
        <f t="shared" si="31"/>
        <v>0</v>
      </c>
      <c r="X48" s="166">
        <f t="shared" si="32"/>
        <v>0</v>
      </c>
    </row>
    <row r="49" spans="1:24">
      <c r="A49" s="144">
        <v>22</v>
      </c>
      <c r="B49" s="166"/>
      <c r="C49" s="151" t="s">
        <v>339</v>
      </c>
      <c r="D49" s="111" t="s">
        <v>72</v>
      </c>
      <c r="E49" s="157">
        <v>153.1</v>
      </c>
      <c r="F49" s="23"/>
      <c r="G49" s="23"/>
      <c r="H49" s="23">
        <f t="shared" si="21"/>
        <v>0</v>
      </c>
      <c r="I49" s="23"/>
      <c r="J49" s="23"/>
      <c r="K49" s="24">
        <f t="shared" si="22"/>
        <v>0</v>
      </c>
      <c r="L49" s="24">
        <f t="shared" si="23"/>
        <v>0</v>
      </c>
      <c r="M49" s="24">
        <f t="shared" si="24"/>
        <v>0</v>
      </c>
      <c r="N49" s="24">
        <f t="shared" si="25"/>
        <v>0</v>
      </c>
      <c r="O49" s="24">
        <f t="shared" si="26"/>
        <v>0</v>
      </c>
      <c r="P49" s="24">
        <f t="shared" si="27"/>
        <v>0</v>
      </c>
      <c r="T49" s="144">
        <f t="shared" si="28"/>
        <v>22</v>
      </c>
      <c r="U49" s="144">
        <f t="shared" si="29"/>
        <v>0</v>
      </c>
      <c r="V49" s="156" t="str">
        <f t="shared" si="30"/>
        <v>Valcprofila ieklāšana biez=0,7mm(bez apdares)</v>
      </c>
      <c r="W49" s="144" t="str">
        <f t="shared" si="31"/>
        <v>m²</v>
      </c>
      <c r="X49" s="166">
        <f t="shared" si="32"/>
        <v>153.1</v>
      </c>
    </row>
    <row r="50" spans="1:24">
      <c r="A50" s="144">
        <v>23</v>
      </c>
      <c r="B50" s="165"/>
      <c r="C50" s="151" t="s">
        <v>340</v>
      </c>
      <c r="D50" s="111" t="s">
        <v>72</v>
      </c>
      <c r="E50" s="157">
        <v>153.1</v>
      </c>
      <c r="F50" s="23"/>
      <c r="G50" s="23"/>
      <c r="H50" s="23">
        <f t="shared" si="21"/>
        <v>0</v>
      </c>
      <c r="I50" s="23"/>
      <c r="J50" s="23"/>
      <c r="K50" s="24">
        <f t="shared" si="22"/>
        <v>0</v>
      </c>
      <c r="L50" s="24">
        <f t="shared" si="23"/>
        <v>0</v>
      </c>
      <c r="M50" s="24">
        <f t="shared" si="24"/>
        <v>0</v>
      </c>
      <c r="N50" s="24">
        <f t="shared" si="25"/>
        <v>0</v>
      </c>
      <c r="O50" s="24">
        <f t="shared" si="26"/>
        <v>0</v>
      </c>
      <c r="P50" s="24">
        <f t="shared" si="27"/>
        <v>0</v>
      </c>
      <c r="T50" s="144">
        <f t="shared" si="28"/>
        <v>23</v>
      </c>
      <c r="U50" s="144">
        <f t="shared" si="29"/>
        <v>0</v>
      </c>
      <c r="V50" s="156" t="str">
        <f t="shared" si="30"/>
        <v>Jumta siltinājums izbūve</v>
      </c>
      <c r="W50" s="144" t="str">
        <f t="shared" si="31"/>
        <v>m²</v>
      </c>
      <c r="X50" s="166">
        <f t="shared" si="32"/>
        <v>153.1</v>
      </c>
    </row>
    <row r="51" spans="1:24">
      <c r="A51" s="144">
        <v>24</v>
      </c>
      <c r="B51" s="165"/>
      <c r="C51" s="151" t="s">
        <v>293</v>
      </c>
      <c r="D51" s="111" t="s">
        <v>289</v>
      </c>
      <c r="E51" s="157">
        <v>37</v>
      </c>
      <c r="F51" s="23"/>
      <c r="G51" s="23"/>
      <c r="H51" s="23">
        <f t="shared" si="21"/>
        <v>0</v>
      </c>
      <c r="I51" s="23"/>
      <c r="J51" s="23"/>
      <c r="K51" s="24">
        <f t="shared" si="22"/>
        <v>0</v>
      </c>
      <c r="L51" s="24">
        <f t="shared" si="23"/>
        <v>0</v>
      </c>
      <c r="M51" s="24">
        <f t="shared" si="24"/>
        <v>0</v>
      </c>
      <c r="N51" s="24">
        <f t="shared" si="25"/>
        <v>0</v>
      </c>
      <c r="O51" s="24">
        <f t="shared" si="26"/>
        <v>0</v>
      </c>
      <c r="P51" s="24">
        <f t="shared" si="27"/>
        <v>0</v>
      </c>
      <c r="T51" s="144">
        <f t="shared" si="28"/>
        <v>24</v>
      </c>
      <c r="U51" s="144">
        <f t="shared" si="29"/>
        <v>0</v>
      </c>
      <c r="V51" s="156" t="str">
        <f t="shared" si="30"/>
        <v xml:space="preserve">Jumta kārbas izbūve </v>
      </c>
      <c r="W51" s="144" t="str">
        <f t="shared" si="31"/>
        <v>tm</v>
      </c>
      <c r="X51" s="166">
        <f t="shared" si="32"/>
        <v>37</v>
      </c>
    </row>
    <row r="52" spans="1:24">
      <c r="A52" s="144">
        <v>25</v>
      </c>
      <c r="B52" s="165"/>
      <c r="C52" s="152" t="s">
        <v>294</v>
      </c>
      <c r="D52" s="111" t="s">
        <v>289</v>
      </c>
      <c r="E52" s="157">
        <v>25</v>
      </c>
      <c r="F52" s="23"/>
      <c r="G52" s="23"/>
      <c r="H52" s="23">
        <f t="shared" si="21"/>
        <v>0</v>
      </c>
      <c r="I52" s="23"/>
      <c r="J52" s="23"/>
      <c r="K52" s="24">
        <f t="shared" si="22"/>
        <v>0</v>
      </c>
      <c r="L52" s="24">
        <f t="shared" si="23"/>
        <v>0</v>
      </c>
      <c r="M52" s="24">
        <f t="shared" si="24"/>
        <v>0</v>
      </c>
      <c r="N52" s="24">
        <f t="shared" si="25"/>
        <v>0</v>
      </c>
      <c r="O52" s="24">
        <f t="shared" si="26"/>
        <v>0</v>
      </c>
      <c r="P52" s="24">
        <f t="shared" si="27"/>
        <v>0</v>
      </c>
      <c r="T52" s="144">
        <f t="shared" si="28"/>
        <v>25</v>
      </c>
      <c r="U52" s="144">
        <f t="shared" si="29"/>
        <v>0</v>
      </c>
      <c r="V52" s="156" t="str">
        <f t="shared" si="30"/>
        <v>Jumta parapeta izveide</v>
      </c>
      <c r="W52" s="144" t="str">
        <f t="shared" si="31"/>
        <v>tm</v>
      </c>
      <c r="X52" s="166">
        <f t="shared" si="32"/>
        <v>25</v>
      </c>
    </row>
    <row r="53" spans="1:24">
      <c r="A53" s="144">
        <v>26</v>
      </c>
      <c r="B53" s="165"/>
      <c r="C53" s="151" t="s">
        <v>295</v>
      </c>
      <c r="D53" s="111" t="s">
        <v>289</v>
      </c>
      <c r="E53" s="157">
        <v>25.3</v>
      </c>
      <c r="F53" s="23"/>
      <c r="G53" s="23"/>
      <c r="H53" s="23">
        <f t="shared" si="21"/>
        <v>0</v>
      </c>
      <c r="I53" s="23"/>
      <c r="J53" s="23"/>
      <c r="K53" s="24">
        <f t="shared" si="22"/>
        <v>0</v>
      </c>
      <c r="L53" s="24">
        <f t="shared" si="23"/>
        <v>0</v>
      </c>
      <c r="M53" s="24">
        <f t="shared" si="24"/>
        <v>0</v>
      </c>
      <c r="N53" s="24">
        <f t="shared" si="25"/>
        <v>0</v>
      </c>
      <c r="O53" s="24">
        <f t="shared" si="26"/>
        <v>0</v>
      </c>
      <c r="P53" s="24">
        <f t="shared" si="27"/>
        <v>0</v>
      </c>
      <c r="T53" s="144">
        <f t="shared" si="28"/>
        <v>26</v>
      </c>
      <c r="U53" s="144">
        <f t="shared" si="29"/>
        <v>0</v>
      </c>
      <c r="V53" s="156" t="str">
        <f t="shared" si="30"/>
        <v>Tekņu montāža</v>
      </c>
      <c r="W53" s="144" t="str">
        <f t="shared" si="31"/>
        <v>tm</v>
      </c>
      <c r="X53" s="166">
        <f t="shared" si="32"/>
        <v>25.3</v>
      </c>
    </row>
    <row r="54" spans="1:24">
      <c r="A54" s="144">
        <v>27</v>
      </c>
      <c r="B54" s="165"/>
      <c r="C54" s="151" t="s">
        <v>296</v>
      </c>
      <c r="D54" s="111" t="s">
        <v>289</v>
      </c>
      <c r="E54" s="157">
        <v>13.3</v>
      </c>
      <c r="F54" s="23"/>
      <c r="G54" s="23"/>
      <c r="H54" s="23">
        <f t="shared" si="21"/>
        <v>0</v>
      </c>
      <c r="I54" s="23"/>
      <c r="J54" s="23"/>
      <c r="K54" s="24">
        <f t="shared" si="22"/>
        <v>0</v>
      </c>
      <c r="L54" s="24">
        <f t="shared" si="23"/>
        <v>0</v>
      </c>
      <c r="M54" s="24">
        <f t="shared" si="24"/>
        <v>0</v>
      </c>
      <c r="N54" s="24">
        <f t="shared" si="25"/>
        <v>0</v>
      </c>
      <c r="O54" s="24">
        <f t="shared" si="26"/>
        <v>0</v>
      </c>
      <c r="P54" s="24">
        <f t="shared" si="27"/>
        <v>0</v>
      </c>
      <c r="T54" s="144">
        <f t="shared" si="28"/>
        <v>27</v>
      </c>
      <c r="U54" s="144">
        <f t="shared" si="29"/>
        <v>0</v>
      </c>
      <c r="V54" s="156" t="str">
        <f t="shared" si="30"/>
        <v>Noteku montāža D100</v>
      </c>
      <c r="W54" s="144" t="str">
        <f t="shared" si="31"/>
        <v>tm</v>
      </c>
      <c r="X54" s="166">
        <f t="shared" si="32"/>
        <v>13.3</v>
      </c>
    </row>
    <row r="55" spans="1:24" ht="25.5">
      <c r="A55" s="169"/>
      <c r="B55" s="169"/>
      <c r="C55" s="161" t="s">
        <v>297</v>
      </c>
      <c r="D55" s="162"/>
      <c r="E55" s="162"/>
      <c r="F55" s="163"/>
      <c r="G55" s="163"/>
      <c r="H55" s="163"/>
      <c r="I55" s="163"/>
      <c r="J55" s="163"/>
      <c r="K55" s="163"/>
      <c r="L55" s="163"/>
      <c r="M55" s="163"/>
      <c r="N55" s="163"/>
      <c r="O55" s="163"/>
      <c r="P55" s="163"/>
      <c r="T55" s="144">
        <f t="shared" si="28"/>
        <v>0</v>
      </c>
      <c r="U55" s="144">
        <f t="shared" si="29"/>
        <v>0</v>
      </c>
      <c r="V55" s="156" t="str">
        <f t="shared" si="30"/>
        <v>Biroju, noliktavas telpas, WC telpas pārsegums</v>
      </c>
      <c r="W55" s="144">
        <f t="shared" si="31"/>
        <v>0</v>
      </c>
      <c r="X55" s="166">
        <f t="shared" si="32"/>
        <v>0</v>
      </c>
    </row>
    <row r="56" spans="1:24">
      <c r="A56" s="169"/>
      <c r="B56" s="169"/>
      <c r="C56" s="161" t="s">
        <v>298</v>
      </c>
      <c r="D56" s="162"/>
      <c r="E56" s="162"/>
      <c r="F56" s="163"/>
      <c r="G56" s="163"/>
      <c r="H56" s="163"/>
      <c r="I56" s="163"/>
      <c r="J56" s="163"/>
      <c r="K56" s="163"/>
      <c r="L56" s="163"/>
      <c r="M56" s="163"/>
      <c r="N56" s="163"/>
      <c r="O56" s="163"/>
      <c r="P56" s="163"/>
      <c r="T56" s="144">
        <f t="shared" si="28"/>
        <v>0</v>
      </c>
      <c r="U56" s="144">
        <f t="shared" si="29"/>
        <v>0</v>
      </c>
      <c r="V56" s="156" t="str">
        <f t="shared" si="30"/>
        <v>PRS-01</v>
      </c>
      <c r="W56" s="144">
        <f t="shared" si="31"/>
        <v>0</v>
      </c>
      <c r="X56" s="166">
        <f t="shared" si="32"/>
        <v>0</v>
      </c>
    </row>
    <row r="57" spans="1:24">
      <c r="A57" s="144">
        <v>28</v>
      </c>
      <c r="B57" s="165"/>
      <c r="C57" s="152" t="s">
        <v>341</v>
      </c>
      <c r="D57" s="111" t="s">
        <v>72</v>
      </c>
      <c r="E57" s="157">
        <v>30.34</v>
      </c>
      <c r="F57" s="23"/>
      <c r="G57" s="23"/>
      <c r="H57" s="23">
        <f t="shared" si="21"/>
        <v>0</v>
      </c>
      <c r="I57" s="23"/>
      <c r="J57" s="23"/>
      <c r="K57" s="24">
        <f t="shared" si="22"/>
        <v>0</v>
      </c>
      <c r="L57" s="24">
        <f t="shared" si="23"/>
        <v>0</v>
      </c>
      <c r="M57" s="24">
        <f t="shared" si="24"/>
        <v>0</v>
      </c>
      <c r="N57" s="24">
        <f t="shared" si="25"/>
        <v>0</v>
      </c>
      <c r="O57" s="24">
        <f t="shared" si="26"/>
        <v>0</v>
      </c>
      <c r="P57" s="24">
        <f t="shared" si="27"/>
        <v>0</v>
      </c>
      <c r="T57" s="144">
        <f t="shared" si="28"/>
        <v>28</v>
      </c>
      <c r="U57" s="144">
        <f t="shared" si="29"/>
        <v>0</v>
      </c>
      <c r="V57" s="156" t="str">
        <f t="shared" si="30"/>
        <v>Finiera klājuma izbūve</v>
      </c>
      <c r="W57" s="144" t="str">
        <f t="shared" si="31"/>
        <v>m²</v>
      </c>
      <c r="X57" s="166">
        <f t="shared" si="32"/>
        <v>30.34</v>
      </c>
    </row>
    <row r="58" spans="1:24">
      <c r="A58" s="144">
        <v>29</v>
      </c>
      <c r="B58" s="166"/>
      <c r="C58" s="152" t="s">
        <v>342</v>
      </c>
      <c r="D58" s="111" t="s">
        <v>72</v>
      </c>
      <c r="E58" s="157">
        <v>30.34</v>
      </c>
      <c r="F58" s="23"/>
      <c r="G58" s="23"/>
      <c r="H58" s="23">
        <f t="shared" si="21"/>
        <v>0</v>
      </c>
      <c r="I58" s="23"/>
      <c r="J58" s="23"/>
      <c r="K58" s="24">
        <f t="shared" si="22"/>
        <v>0</v>
      </c>
      <c r="L58" s="24">
        <f t="shared" si="23"/>
        <v>0</v>
      </c>
      <c r="M58" s="24">
        <f t="shared" si="24"/>
        <v>0</v>
      </c>
      <c r="N58" s="24">
        <f t="shared" si="25"/>
        <v>0</v>
      </c>
      <c r="O58" s="24">
        <f t="shared" si="26"/>
        <v>0</v>
      </c>
      <c r="P58" s="24">
        <f t="shared" si="27"/>
        <v>0</v>
      </c>
      <c r="T58" s="144">
        <f t="shared" si="28"/>
        <v>29</v>
      </c>
      <c r="U58" s="144">
        <f t="shared" si="29"/>
        <v>0</v>
      </c>
      <c r="V58" s="156" t="str">
        <f t="shared" si="30"/>
        <v>Griestu siltinājuma izbūve</v>
      </c>
      <c r="W58" s="144" t="str">
        <f t="shared" si="31"/>
        <v>m²</v>
      </c>
      <c r="X58" s="166">
        <f t="shared" si="32"/>
        <v>30.34</v>
      </c>
    </row>
    <row r="59" spans="1:24">
      <c r="A59" s="144">
        <v>30</v>
      </c>
      <c r="B59" s="166"/>
      <c r="C59" s="151" t="s">
        <v>292</v>
      </c>
      <c r="D59" s="111" t="s">
        <v>72</v>
      </c>
      <c r="E59" s="157">
        <v>30.34</v>
      </c>
      <c r="F59" s="23"/>
      <c r="G59" s="23"/>
      <c r="H59" s="23">
        <f t="shared" si="21"/>
        <v>0</v>
      </c>
      <c r="I59" s="23"/>
      <c r="J59" s="23"/>
      <c r="K59" s="24">
        <f t="shared" si="22"/>
        <v>0</v>
      </c>
      <c r="L59" s="24">
        <f t="shared" si="23"/>
        <v>0</v>
      </c>
      <c r="M59" s="24">
        <f t="shared" si="24"/>
        <v>0</v>
      </c>
      <c r="N59" s="24">
        <f t="shared" si="25"/>
        <v>0</v>
      </c>
      <c r="O59" s="24">
        <f t="shared" si="26"/>
        <v>0</v>
      </c>
      <c r="P59" s="24">
        <f t="shared" si="27"/>
        <v>0</v>
      </c>
      <c r="T59" s="144">
        <f t="shared" si="28"/>
        <v>30</v>
      </c>
      <c r="U59" s="144">
        <f t="shared" si="29"/>
        <v>0</v>
      </c>
      <c r="V59" s="156" t="str">
        <f t="shared" si="30"/>
        <v>Reģipša montāža griestos</v>
      </c>
      <c r="W59" s="144" t="str">
        <f t="shared" si="31"/>
        <v>m²</v>
      </c>
      <c r="X59" s="166">
        <f t="shared" si="32"/>
        <v>30.34</v>
      </c>
    </row>
    <row r="60" spans="1:24">
      <c r="A60" s="169"/>
      <c r="B60" s="170"/>
      <c r="C60" s="164" t="s">
        <v>299</v>
      </c>
      <c r="D60" s="162"/>
      <c r="E60" s="162"/>
      <c r="F60" s="163"/>
      <c r="G60" s="163"/>
      <c r="H60" s="163"/>
      <c r="I60" s="163"/>
      <c r="J60" s="163"/>
      <c r="K60" s="163"/>
      <c r="L60" s="163"/>
      <c r="M60" s="163"/>
      <c r="N60" s="163"/>
      <c r="O60" s="163"/>
      <c r="P60" s="163"/>
      <c r="T60" s="144">
        <f t="shared" si="28"/>
        <v>0</v>
      </c>
      <c r="U60" s="144">
        <f t="shared" si="29"/>
        <v>0</v>
      </c>
      <c r="V60" s="156" t="str">
        <f t="shared" si="30"/>
        <v>PRS-02 Grīda</v>
      </c>
      <c r="W60" s="144">
        <f t="shared" si="31"/>
        <v>0</v>
      </c>
      <c r="X60" s="166">
        <f t="shared" si="32"/>
        <v>0</v>
      </c>
    </row>
    <row r="61" spans="1:24">
      <c r="A61" s="144">
        <v>31</v>
      </c>
      <c r="B61" s="165"/>
      <c r="C61" s="151" t="s">
        <v>300</v>
      </c>
      <c r="D61" s="111" t="s">
        <v>72</v>
      </c>
      <c r="E61" s="157">
        <v>153</v>
      </c>
      <c r="F61" s="23"/>
      <c r="G61" s="23"/>
      <c r="H61" s="23">
        <f t="shared" si="21"/>
        <v>0</v>
      </c>
      <c r="I61" s="23"/>
      <c r="J61" s="23"/>
      <c r="K61" s="24">
        <f t="shared" si="22"/>
        <v>0</v>
      </c>
      <c r="L61" s="24">
        <f t="shared" si="23"/>
        <v>0</v>
      </c>
      <c r="M61" s="24">
        <f t="shared" si="24"/>
        <v>0</v>
      </c>
      <c r="N61" s="24">
        <f t="shared" si="25"/>
        <v>0</v>
      </c>
      <c r="O61" s="24">
        <f t="shared" si="26"/>
        <v>0</v>
      </c>
      <c r="P61" s="24">
        <f t="shared" si="27"/>
        <v>0</v>
      </c>
      <c r="T61" s="144">
        <f t="shared" si="28"/>
        <v>31</v>
      </c>
      <c r="U61" s="144">
        <f t="shared" si="29"/>
        <v>0</v>
      </c>
      <c r="V61" s="156" t="str">
        <f t="shared" si="30"/>
        <v>Pamatnes sagatavošana</v>
      </c>
      <c r="W61" s="144" t="str">
        <f t="shared" si="31"/>
        <v>m²</v>
      </c>
      <c r="X61" s="166">
        <f t="shared" si="32"/>
        <v>153</v>
      </c>
    </row>
    <row r="62" spans="1:24">
      <c r="A62" s="144">
        <v>32</v>
      </c>
      <c r="B62" s="165"/>
      <c r="C62" s="151" t="s">
        <v>301</v>
      </c>
      <c r="D62" s="111" t="s">
        <v>72</v>
      </c>
      <c r="E62" s="157">
        <v>153</v>
      </c>
      <c r="F62" s="23"/>
      <c r="G62" s="23"/>
      <c r="H62" s="23">
        <f t="shared" si="21"/>
        <v>0</v>
      </c>
      <c r="I62" s="23"/>
      <c r="J62" s="23"/>
      <c r="K62" s="24">
        <f t="shared" si="22"/>
        <v>0</v>
      </c>
      <c r="L62" s="24">
        <f t="shared" si="23"/>
        <v>0</v>
      </c>
      <c r="M62" s="24">
        <f t="shared" si="24"/>
        <v>0</v>
      </c>
      <c r="N62" s="24">
        <f t="shared" si="25"/>
        <v>0</v>
      </c>
      <c r="O62" s="24">
        <f t="shared" si="26"/>
        <v>0</v>
      </c>
      <c r="P62" s="24">
        <f t="shared" si="27"/>
        <v>0</v>
      </c>
      <c r="T62" s="144">
        <f t="shared" si="28"/>
        <v>32</v>
      </c>
      <c r="U62" s="144">
        <f t="shared" si="29"/>
        <v>0</v>
      </c>
      <c r="V62" s="156" t="str">
        <f t="shared" si="30"/>
        <v>Cementa loksnes Centris  15 mm klājums</v>
      </c>
      <c r="W62" s="144" t="str">
        <f t="shared" si="31"/>
        <v>m²</v>
      </c>
      <c r="X62" s="166">
        <f t="shared" si="32"/>
        <v>153</v>
      </c>
    </row>
    <row r="63" spans="1:24">
      <c r="A63" s="144">
        <v>33</v>
      </c>
      <c r="B63" s="165"/>
      <c r="C63" s="151" t="s">
        <v>302</v>
      </c>
      <c r="D63" s="111" t="s">
        <v>72</v>
      </c>
      <c r="E63" s="157">
        <v>153</v>
      </c>
      <c r="F63" s="23"/>
      <c r="G63" s="23"/>
      <c r="H63" s="23">
        <f t="shared" si="21"/>
        <v>0</v>
      </c>
      <c r="I63" s="23"/>
      <c r="J63" s="23"/>
      <c r="K63" s="24">
        <f t="shared" si="22"/>
        <v>0</v>
      </c>
      <c r="L63" s="24">
        <f t="shared" si="23"/>
        <v>0</v>
      </c>
      <c r="M63" s="24">
        <f t="shared" si="24"/>
        <v>0</v>
      </c>
      <c r="N63" s="24">
        <f t="shared" si="25"/>
        <v>0</v>
      </c>
      <c r="O63" s="24">
        <f t="shared" si="26"/>
        <v>0</v>
      </c>
      <c r="P63" s="24">
        <f t="shared" si="27"/>
        <v>0</v>
      </c>
      <c r="T63" s="144">
        <f t="shared" si="28"/>
        <v>33</v>
      </c>
      <c r="U63" s="144">
        <f t="shared" si="29"/>
        <v>0</v>
      </c>
      <c r="V63" s="156" t="str">
        <f t="shared" si="30"/>
        <v>Grīdas siltināšana</v>
      </c>
      <c r="W63" s="144" t="str">
        <f t="shared" si="31"/>
        <v>m²</v>
      </c>
      <c r="X63" s="166">
        <f t="shared" si="32"/>
        <v>153</v>
      </c>
    </row>
    <row r="64" spans="1:24">
      <c r="A64" s="144">
        <v>34</v>
      </c>
      <c r="B64" s="166"/>
      <c r="C64" s="152" t="s">
        <v>303</v>
      </c>
      <c r="D64" s="111" t="s">
        <v>72</v>
      </c>
      <c r="E64" s="157">
        <v>153</v>
      </c>
      <c r="F64" s="23"/>
      <c r="G64" s="23"/>
      <c r="H64" s="23">
        <f t="shared" si="21"/>
        <v>0</v>
      </c>
      <c r="I64" s="23"/>
      <c r="J64" s="23"/>
      <c r="K64" s="24">
        <f t="shared" si="22"/>
        <v>0</v>
      </c>
      <c r="L64" s="24">
        <f t="shared" si="23"/>
        <v>0</v>
      </c>
      <c r="M64" s="24">
        <f t="shared" si="24"/>
        <v>0</v>
      </c>
      <c r="N64" s="24">
        <f t="shared" si="25"/>
        <v>0</v>
      </c>
      <c r="O64" s="24">
        <f t="shared" si="26"/>
        <v>0</v>
      </c>
      <c r="P64" s="24">
        <f t="shared" si="27"/>
        <v>0</v>
      </c>
      <c r="T64" s="144">
        <f t="shared" si="28"/>
        <v>34</v>
      </c>
      <c r="U64" s="144">
        <f t="shared" si="29"/>
        <v>0</v>
      </c>
      <c r="V64" s="156" t="str">
        <f t="shared" si="30"/>
        <v xml:space="preserve">OSB 12 mm klājums grīdā </v>
      </c>
      <c r="W64" s="144" t="str">
        <f t="shared" si="31"/>
        <v>m²</v>
      </c>
      <c r="X64" s="166">
        <f t="shared" si="32"/>
        <v>153</v>
      </c>
    </row>
    <row r="65" spans="1:24">
      <c r="A65" s="144">
        <v>35</v>
      </c>
      <c r="B65" s="166"/>
      <c r="C65" s="151" t="s">
        <v>302</v>
      </c>
      <c r="D65" s="111" t="s">
        <v>72</v>
      </c>
      <c r="E65" s="157">
        <v>153</v>
      </c>
      <c r="F65" s="23"/>
      <c r="G65" s="23"/>
      <c r="H65" s="23">
        <f t="shared" si="21"/>
        <v>0</v>
      </c>
      <c r="I65" s="23"/>
      <c r="J65" s="23"/>
      <c r="K65" s="24">
        <f t="shared" si="22"/>
        <v>0</v>
      </c>
      <c r="L65" s="24">
        <f t="shared" si="23"/>
        <v>0</v>
      </c>
      <c r="M65" s="24">
        <f t="shared" si="24"/>
        <v>0</v>
      </c>
      <c r="N65" s="24">
        <f t="shared" si="25"/>
        <v>0</v>
      </c>
      <c r="O65" s="24">
        <f t="shared" si="26"/>
        <v>0</v>
      </c>
      <c r="P65" s="24">
        <f t="shared" si="27"/>
        <v>0</v>
      </c>
      <c r="T65" s="144">
        <f t="shared" si="28"/>
        <v>35</v>
      </c>
      <c r="U65" s="144">
        <f t="shared" si="29"/>
        <v>0</v>
      </c>
      <c r="V65" s="156" t="str">
        <f t="shared" si="30"/>
        <v>Grīdas siltināšana</v>
      </c>
      <c r="W65" s="144" t="str">
        <f t="shared" si="31"/>
        <v>m²</v>
      </c>
      <c r="X65" s="166">
        <f t="shared" si="32"/>
        <v>153</v>
      </c>
    </row>
    <row r="66" spans="1:24">
      <c r="A66" s="144">
        <v>36</v>
      </c>
      <c r="B66" s="165"/>
      <c r="C66" s="151" t="s">
        <v>304</v>
      </c>
      <c r="D66" s="111" t="s">
        <v>72</v>
      </c>
      <c r="E66" s="157">
        <v>153</v>
      </c>
      <c r="F66" s="23"/>
      <c r="G66" s="23"/>
      <c r="H66" s="23">
        <f t="shared" si="21"/>
        <v>0</v>
      </c>
      <c r="I66" s="23"/>
      <c r="J66" s="23"/>
      <c r="K66" s="24">
        <f t="shared" si="22"/>
        <v>0</v>
      </c>
      <c r="L66" s="24">
        <f t="shared" si="23"/>
        <v>0</v>
      </c>
      <c r="M66" s="24">
        <f t="shared" si="24"/>
        <v>0</v>
      </c>
      <c r="N66" s="24">
        <f t="shared" si="25"/>
        <v>0</v>
      </c>
      <c r="O66" s="24">
        <f t="shared" si="26"/>
        <v>0</v>
      </c>
      <c r="P66" s="24">
        <f t="shared" si="27"/>
        <v>0</v>
      </c>
      <c r="T66" s="144">
        <f t="shared" si="28"/>
        <v>36</v>
      </c>
      <c r="U66" s="144">
        <f t="shared" si="29"/>
        <v>0</v>
      </c>
      <c r="V66" s="156" t="str">
        <f t="shared" si="30"/>
        <v xml:space="preserve">OSB 15 mm klājums grīdā </v>
      </c>
      <c r="W66" s="144" t="str">
        <f t="shared" si="31"/>
        <v>m²</v>
      </c>
      <c r="X66" s="166">
        <f t="shared" si="32"/>
        <v>153</v>
      </c>
    </row>
    <row r="67" spans="1:24">
      <c r="A67" s="144">
        <v>37</v>
      </c>
      <c r="B67" s="165"/>
      <c r="C67" s="151" t="s">
        <v>305</v>
      </c>
      <c r="D67" s="111" t="s">
        <v>72</v>
      </c>
      <c r="E67" s="157">
        <v>139.5</v>
      </c>
      <c r="F67" s="23"/>
      <c r="G67" s="23"/>
      <c r="H67" s="23">
        <f t="shared" si="21"/>
        <v>0</v>
      </c>
      <c r="I67" s="23"/>
      <c r="J67" s="23"/>
      <c r="K67" s="24">
        <f t="shared" si="22"/>
        <v>0</v>
      </c>
      <c r="L67" s="24">
        <f t="shared" si="23"/>
        <v>0</v>
      </c>
      <c r="M67" s="24">
        <f t="shared" si="24"/>
        <v>0</v>
      </c>
      <c r="N67" s="24">
        <f t="shared" si="25"/>
        <v>0</v>
      </c>
      <c r="O67" s="24">
        <f t="shared" si="26"/>
        <v>0</v>
      </c>
      <c r="P67" s="24">
        <f t="shared" si="27"/>
        <v>0</v>
      </c>
      <c r="T67" s="144">
        <f t="shared" si="28"/>
        <v>37</v>
      </c>
      <c r="U67" s="144">
        <f t="shared" si="29"/>
        <v>0</v>
      </c>
      <c r="V67" s="156" t="str">
        <f t="shared" si="30"/>
        <v>Dēļu grīdas slīpēšana, lakošana</v>
      </c>
      <c r="W67" s="144" t="str">
        <f t="shared" si="31"/>
        <v>m²</v>
      </c>
      <c r="X67" s="166">
        <f t="shared" si="32"/>
        <v>139.5</v>
      </c>
    </row>
    <row r="68" spans="1:24">
      <c r="A68" s="144">
        <v>38</v>
      </c>
      <c r="B68" s="165"/>
      <c r="C68" s="151" t="s">
        <v>306</v>
      </c>
      <c r="D68" s="111" t="s">
        <v>72</v>
      </c>
      <c r="E68" s="157">
        <v>4.4800000000000004</v>
      </c>
      <c r="F68" s="23"/>
      <c r="G68" s="23"/>
      <c r="H68" s="23">
        <f t="shared" si="21"/>
        <v>0</v>
      </c>
      <c r="I68" s="23"/>
      <c r="J68" s="23"/>
      <c r="K68" s="24">
        <f t="shared" si="22"/>
        <v>0</v>
      </c>
      <c r="L68" s="24">
        <f t="shared" si="23"/>
        <v>0</v>
      </c>
      <c r="M68" s="24">
        <f t="shared" si="24"/>
        <v>0</v>
      </c>
      <c r="N68" s="24">
        <f t="shared" si="25"/>
        <v>0</v>
      </c>
      <c r="O68" s="24">
        <f t="shared" si="26"/>
        <v>0</v>
      </c>
      <c r="P68" s="24">
        <f t="shared" si="27"/>
        <v>0</v>
      </c>
      <c r="T68" s="144">
        <f t="shared" si="28"/>
        <v>38</v>
      </c>
      <c r="U68" s="144">
        <f t="shared" si="29"/>
        <v>0</v>
      </c>
      <c r="V68" s="156" t="str">
        <f t="shared" si="30"/>
        <v>Grīdas flīzēšana</v>
      </c>
      <c r="W68" s="144" t="str">
        <f t="shared" si="31"/>
        <v>m²</v>
      </c>
      <c r="X68" s="166">
        <f t="shared" si="32"/>
        <v>4.4800000000000004</v>
      </c>
    </row>
    <row r="69" spans="1:24">
      <c r="A69" s="169"/>
      <c r="B69" s="170"/>
      <c r="C69" s="161" t="s">
        <v>307</v>
      </c>
      <c r="D69" s="162"/>
      <c r="E69" s="162"/>
      <c r="F69" s="163"/>
      <c r="G69" s="163"/>
      <c r="H69" s="163"/>
      <c r="I69" s="163"/>
      <c r="J69" s="163"/>
      <c r="K69" s="163"/>
      <c r="L69" s="163"/>
      <c r="M69" s="163"/>
      <c r="N69" s="163"/>
      <c r="O69" s="163"/>
      <c r="P69" s="163"/>
      <c r="T69" s="144">
        <f t="shared" si="28"/>
        <v>0</v>
      </c>
      <c r="U69" s="144">
        <f t="shared" si="29"/>
        <v>0</v>
      </c>
      <c r="V69" s="156" t="str">
        <f t="shared" si="30"/>
        <v>Apdares darbi</v>
      </c>
      <c r="W69" s="144">
        <f t="shared" si="31"/>
        <v>0</v>
      </c>
      <c r="X69" s="166">
        <f t="shared" si="32"/>
        <v>0</v>
      </c>
    </row>
    <row r="70" spans="1:24" ht="25.5">
      <c r="A70" s="144">
        <v>39</v>
      </c>
      <c r="B70" s="166"/>
      <c r="C70" s="152" t="s">
        <v>308</v>
      </c>
      <c r="D70" s="111" t="s">
        <v>72</v>
      </c>
      <c r="E70" s="157">
        <v>183.44</v>
      </c>
      <c r="F70" s="23"/>
      <c r="G70" s="23"/>
      <c r="H70" s="23">
        <f t="shared" ref="H70:H76" si="33">ROUND(F70*G70,2)</f>
        <v>0</v>
      </c>
      <c r="I70" s="23"/>
      <c r="J70" s="23"/>
      <c r="K70" s="24">
        <f t="shared" ref="K70:K76" si="34">H70+I70+J70</f>
        <v>0</v>
      </c>
      <c r="L70" s="24">
        <f t="shared" ref="L70:L76" si="35">ROUND(E70*F70,2)</f>
        <v>0</v>
      </c>
      <c r="M70" s="24">
        <f t="shared" ref="M70:M76" si="36">ROUND(E70*H70,2)</f>
        <v>0</v>
      </c>
      <c r="N70" s="24">
        <f t="shared" ref="N70:N76" si="37">ROUND(E70*I70,2)</f>
        <v>0</v>
      </c>
      <c r="O70" s="24">
        <f t="shared" ref="O70:O76" si="38">ROUND(E70*J70,2)</f>
        <v>0</v>
      </c>
      <c r="P70" s="24">
        <f t="shared" ref="P70:P76" si="39">M70+N70+O70</f>
        <v>0</v>
      </c>
      <c r="T70" s="144">
        <f t="shared" si="28"/>
        <v>39</v>
      </c>
      <c r="U70" s="144">
        <f t="shared" si="29"/>
        <v>0</v>
      </c>
      <c r="V70" s="156" t="str">
        <f t="shared" si="30"/>
        <v>Reģipša griestu špaktelēšana , sagatavošana krāsošanai</v>
      </c>
      <c r="W70" s="144" t="str">
        <f t="shared" si="31"/>
        <v>m²</v>
      </c>
      <c r="X70" s="166">
        <f t="shared" si="32"/>
        <v>183.44</v>
      </c>
    </row>
    <row r="71" spans="1:24">
      <c r="A71" s="144">
        <v>40</v>
      </c>
      <c r="B71" s="166"/>
      <c r="C71" s="151" t="s">
        <v>309</v>
      </c>
      <c r="D71" s="111" t="s">
        <v>72</v>
      </c>
      <c r="E71" s="157">
        <v>183.44</v>
      </c>
      <c r="F71" s="23"/>
      <c r="G71" s="23"/>
      <c r="H71" s="23">
        <f t="shared" si="33"/>
        <v>0</v>
      </c>
      <c r="I71" s="23"/>
      <c r="J71" s="23"/>
      <c r="K71" s="24">
        <f t="shared" si="34"/>
        <v>0</v>
      </c>
      <c r="L71" s="24">
        <f t="shared" si="35"/>
        <v>0</v>
      </c>
      <c r="M71" s="24">
        <f t="shared" si="36"/>
        <v>0</v>
      </c>
      <c r="N71" s="24">
        <f t="shared" si="37"/>
        <v>0</v>
      </c>
      <c r="O71" s="24">
        <f t="shared" si="38"/>
        <v>0</v>
      </c>
      <c r="P71" s="24">
        <f t="shared" si="39"/>
        <v>0</v>
      </c>
      <c r="T71" s="144">
        <f t="shared" si="28"/>
        <v>40</v>
      </c>
      <c r="U71" s="144">
        <f t="shared" si="29"/>
        <v>0</v>
      </c>
      <c r="V71" s="156" t="str">
        <f t="shared" si="30"/>
        <v>Reģipša griestu krāsošana</v>
      </c>
      <c r="W71" s="144" t="str">
        <f t="shared" si="31"/>
        <v>m²</v>
      </c>
      <c r="X71" s="166">
        <f t="shared" si="32"/>
        <v>183.44</v>
      </c>
    </row>
    <row r="72" spans="1:24">
      <c r="A72" s="144">
        <v>41</v>
      </c>
      <c r="B72" s="166"/>
      <c r="C72" s="152" t="s">
        <v>310</v>
      </c>
      <c r="D72" s="111" t="s">
        <v>72</v>
      </c>
      <c r="E72" s="157">
        <v>211.2</v>
      </c>
      <c r="F72" s="23"/>
      <c r="G72" s="23"/>
      <c r="H72" s="23">
        <f t="shared" si="33"/>
        <v>0</v>
      </c>
      <c r="I72" s="23"/>
      <c r="J72" s="23"/>
      <c r="K72" s="24">
        <f t="shared" si="34"/>
        <v>0</v>
      </c>
      <c r="L72" s="24">
        <f t="shared" si="35"/>
        <v>0</v>
      </c>
      <c r="M72" s="24">
        <f t="shared" si="36"/>
        <v>0</v>
      </c>
      <c r="N72" s="24">
        <f t="shared" si="37"/>
        <v>0</v>
      </c>
      <c r="O72" s="24">
        <f t="shared" si="38"/>
        <v>0</v>
      </c>
      <c r="P72" s="24">
        <f t="shared" si="39"/>
        <v>0</v>
      </c>
      <c r="T72" s="144">
        <f t="shared" si="28"/>
        <v>41</v>
      </c>
      <c r="U72" s="144">
        <f t="shared" si="29"/>
        <v>0</v>
      </c>
      <c r="V72" s="156" t="str">
        <f t="shared" si="30"/>
        <v>Finiera sienas iekšējā apdare</v>
      </c>
      <c r="W72" s="144" t="str">
        <f t="shared" si="31"/>
        <v>m²</v>
      </c>
      <c r="X72" s="166">
        <f t="shared" si="32"/>
        <v>211.2</v>
      </c>
    </row>
    <row r="73" spans="1:24" ht="25.5">
      <c r="A73" s="144">
        <v>42</v>
      </c>
      <c r="B73" s="165"/>
      <c r="C73" s="151" t="s">
        <v>311</v>
      </c>
      <c r="D73" s="111" t="s">
        <v>72</v>
      </c>
      <c r="E73" s="157">
        <v>45.85</v>
      </c>
      <c r="F73" s="23"/>
      <c r="G73" s="23"/>
      <c r="H73" s="23">
        <f t="shared" si="33"/>
        <v>0</v>
      </c>
      <c r="I73" s="23"/>
      <c r="J73" s="23"/>
      <c r="K73" s="24">
        <f t="shared" si="34"/>
        <v>0</v>
      </c>
      <c r="L73" s="24">
        <f t="shared" si="35"/>
        <v>0</v>
      </c>
      <c r="M73" s="24">
        <f t="shared" si="36"/>
        <v>0</v>
      </c>
      <c r="N73" s="24">
        <f t="shared" si="37"/>
        <v>0</v>
      </c>
      <c r="O73" s="24">
        <f t="shared" si="38"/>
        <v>0</v>
      </c>
      <c r="P73" s="24">
        <f t="shared" si="39"/>
        <v>0</v>
      </c>
      <c r="T73" s="144">
        <f t="shared" si="28"/>
        <v>42</v>
      </c>
      <c r="U73" s="144">
        <f t="shared" si="29"/>
        <v>0</v>
      </c>
      <c r="V73" s="156" t="str">
        <f t="shared" si="30"/>
        <v>Reģipša sienas špaktelēšana, sagatavošana krāsošanai</v>
      </c>
      <c r="W73" s="144" t="str">
        <f t="shared" si="31"/>
        <v>m²</v>
      </c>
      <c r="X73" s="166">
        <f t="shared" si="32"/>
        <v>45.85</v>
      </c>
    </row>
    <row r="74" spans="1:24">
      <c r="A74" s="144">
        <v>43</v>
      </c>
      <c r="B74" s="165"/>
      <c r="C74" s="151" t="s">
        <v>312</v>
      </c>
      <c r="D74" s="111" t="s">
        <v>72</v>
      </c>
      <c r="E74" s="157">
        <v>33.85</v>
      </c>
      <c r="F74" s="23"/>
      <c r="G74" s="23"/>
      <c r="H74" s="23">
        <f t="shared" si="33"/>
        <v>0</v>
      </c>
      <c r="I74" s="23"/>
      <c r="J74" s="23"/>
      <c r="K74" s="24">
        <f t="shared" si="34"/>
        <v>0</v>
      </c>
      <c r="L74" s="24">
        <f t="shared" si="35"/>
        <v>0</v>
      </c>
      <c r="M74" s="24">
        <f t="shared" si="36"/>
        <v>0</v>
      </c>
      <c r="N74" s="24">
        <f t="shared" si="37"/>
        <v>0</v>
      </c>
      <c r="O74" s="24">
        <f t="shared" si="38"/>
        <v>0</v>
      </c>
      <c r="P74" s="24">
        <f t="shared" si="39"/>
        <v>0</v>
      </c>
      <c r="T74" s="144">
        <f t="shared" si="28"/>
        <v>43</v>
      </c>
      <c r="U74" s="144">
        <f t="shared" si="29"/>
        <v>0</v>
      </c>
      <c r="V74" s="156" t="str">
        <f t="shared" si="30"/>
        <v>Reģipša sienas krāsošana</v>
      </c>
      <c r="W74" s="144" t="str">
        <f t="shared" si="31"/>
        <v>m²</v>
      </c>
      <c r="X74" s="166">
        <f t="shared" si="32"/>
        <v>33.85</v>
      </c>
    </row>
    <row r="75" spans="1:24">
      <c r="A75" s="144">
        <v>44</v>
      </c>
      <c r="B75" s="165"/>
      <c r="C75" s="151" t="s">
        <v>313</v>
      </c>
      <c r="D75" s="111" t="s">
        <v>72</v>
      </c>
      <c r="E75" s="157">
        <v>12</v>
      </c>
      <c r="F75" s="23"/>
      <c r="G75" s="23"/>
      <c r="H75" s="23">
        <f t="shared" si="33"/>
        <v>0</v>
      </c>
      <c r="I75" s="23"/>
      <c r="J75" s="23"/>
      <c r="K75" s="24">
        <f t="shared" si="34"/>
        <v>0</v>
      </c>
      <c r="L75" s="24">
        <f t="shared" si="35"/>
        <v>0</v>
      </c>
      <c r="M75" s="24">
        <f t="shared" si="36"/>
        <v>0</v>
      </c>
      <c r="N75" s="24">
        <f t="shared" si="37"/>
        <v>0</v>
      </c>
      <c r="O75" s="24">
        <f t="shared" si="38"/>
        <v>0</v>
      </c>
      <c r="P75" s="24">
        <f t="shared" si="39"/>
        <v>0</v>
      </c>
      <c r="T75" s="144">
        <f t="shared" si="28"/>
        <v>44</v>
      </c>
      <c r="U75" s="144">
        <f t="shared" si="29"/>
        <v>0</v>
      </c>
      <c r="V75" s="156" t="str">
        <f t="shared" si="30"/>
        <v>Sienu flīzēšana WC telpā</v>
      </c>
      <c r="W75" s="144" t="str">
        <f t="shared" si="31"/>
        <v>m²</v>
      </c>
      <c r="X75" s="166">
        <f t="shared" si="32"/>
        <v>12</v>
      </c>
    </row>
    <row r="76" spans="1:24">
      <c r="A76" s="144">
        <v>45</v>
      </c>
      <c r="B76" s="166"/>
      <c r="C76" s="151" t="s">
        <v>314</v>
      </c>
      <c r="D76" s="111" t="s">
        <v>72</v>
      </c>
      <c r="E76" s="157">
        <v>248.5</v>
      </c>
      <c r="F76" s="23"/>
      <c r="G76" s="23"/>
      <c r="H76" s="23">
        <f t="shared" si="33"/>
        <v>0</v>
      </c>
      <c r="I76" s="23"/>
      <c r="J76" s="23"/>
      <c r="K76" s="24">
        <f t="shared" si="34"/>
        <v>0</v>
      </c>
      <c r="L76" s="24">
        <f t="shared" si="35"/>
        <v>0</v>
      </c>
      <c r="M76" s="24">
        <f t="shared" si="36"/>
        <v>0</v>
      </c>
      <c r="N76" s="24">
        <f t="shared" si="37"/>
        <v>0</v>
      </c>
      <c r="O76" s="24">
        <f t="shared" si="38"/>
        <v>0</v>
      </c>
      <c r="P76" s="24">
        <f t="shared" si="39"/>
        <v>0</v>
      </c>
      <c r="T76" s="144">
        <f t="shared" ref="T76" si="40">A76</f>
        <v>45</v>
      </c>
      <c r="U76" s="144">
        <f t="shared" ref="U76" si="41">B76</f>
        <v>0</v>
      </c>
      <c r="V76" s="156" t="str">
        <f t="shared" ref="V76" si="42">C76</f>
        <v>Koka apdares dēļu krāsošana</v>
      </c>
      <c r="W76" s="144" t="str">
        <f t="shared" ref="W76" si="43">D76</f>
        <v>m²</v>
      </c>
      <c r="X76" s="166">
        <f t="shared" ref="X76" si="44">E76</f>
        <v>248.5</v>
      </c>
    </row>
    <row r="77" spans="1:24">
      <c r="A77" s="176"/>
      <c r="B77" s="176"/>
      <c r="C77" s="177" t="s">
        <v>197</v>
      </c>
      <c r="D77" s="178"/>
      <c r="E77" s="178"/>
      <c r="F77" s="179"/>
      <c r="G77" s="179"/>
      <c r="H77" s="179"/>
      <c r="I77" s="179"/>
      <c r="J77" s="179"/>
      <c r="K77" s="179"/>
      <c r="L77" s="179"/>
      <c r="M77" s="179"/>
      <c r="N77" s="179"/>
      <c r="O77" s="179"/>
      <c r="P77" s="179"/>
      <c r="T77" s="144">
        <f t="shared" si="28"/>
        <v>0</v>
      </c>
      <c r="U77" s="144">
        <f t="shared" si="29"/>
        <v>0</v>
      </c>
      <c r="V77" s="156" t="str">
        <f t="shared" si="30"/>
        <v>Iekārtas</v>
      </c>
      <c r="W77" s="144">
        <f t="shared" si="31"/>
        <v>0</v>
      </c>
      <c r="X77" s="166">
        <f t="shared" si="32"/>
        <v>0</v>
      </c>
    </row>
    <row r="78" spans="1:24" ht="51.75" thickBot="1">
      <c r="A78" s="182">
        <v>46</v>
      </c>
      <c r="B78" s="183"/>
      <c r="C78" s="184" t="s">
        <v>343</v>
      </c>
      <c r="D78" s="185" t="s">
        <v>69</v>
      </c>
      <c r="E78" s="186">
        <v>2</v>
      </c>
      <c r="F78" s="187"/>
      <c r="G78" s="187"/>
      <c r="H78" s="187">
        <f t="shared" ref="H78:H79" si="45">ROUND(F78*G78,2)</f>
        <v>0</v>
      </c>
      <c r="I78" s="187"/>
      <c r="J78" s="187"/>
      <c r="K78" s="188">
        <f t="shared" ref="K78:K79" si="46">H78+I78+J78</f>
        <v>0</v>
      </c>
      <c r="L78" s="188">
        <f t="shared" ref="L78:L79" si="47">ROUND(E78*F78,2)</f>
        <v>0</v>
      </c>
      <c r="M78" s="188">
        <f t="shared" ref="M78:M79" si="48">ROUND(E78*H78,2)</f>
        <v>0</v>
      </c>
      <c r="N78" s="188">
        <f t="shared" ref="N78:N79" si="49">ROUND(E78*I78,2)</f>
        <v>0</v>
      </c>
      <c r="O78" s="188">
        <f t="shared" ref="O78:O79" si="50">ROUND(E78*J78,2)</f>
        <v>0</v>
      </c>
      <c r="P78" s="188">
        <f t="shared" ref="P78:P79" si="51">M78+N78+O78</f>
        <v>0</v>
      </c>
      <c r="T78" s="144">
        <f t="shared" ref="T78:T79" si="52">A78</f>
        <v>46</v>
      </c>
      <c r="U78" s="144">
        <f t="shared" ref="U78:U79" si="53">B78</f>
        <v>0</v>
      </c>
      <c r="V78" s="156" t="str">
        <f t="shared" ref="V78:V79" si="54">C78</f>
        <v xml:space="preserve">Konvekcijas krāsns Jotul F263 ar oderētu dūmvadu (vai ekvivalents izstrādājums), izmaksa,montāža, iekļaujot visus nepieciešamos materiālus </v>
      </c>
      <c r="W78" s="144" t="str">
        <f t="shared" ref="W78:W79" si="55">D78</f>
        <v>kpl</v>
      </c>
      <c r="X78" s="166">
        <f t="shared" ref="X78:X79" si="56">E78</f>
        <v>2</v>
      </c>
    </row>
    <row r="79" spans="1:24" ht="26.25" thickTop="1">
      <c r="A79" s="189">
        <v>47</v>
      </c>
      <c r="B79" s="190"/>
      <c r="C79" s="191" t="s">
        <v>322</v>
      </c>
      <c r="D79" s="192" t="s">
        <v>214</v>
      </c>
      <c r="E79" s="193">
        <v>1</v>
      </c>
      <c r="F79" s="180"/>
      <c r="G79" s="180"/>
      <c r="H79" s="180">
        <f t="shared" si="45"/>
        <v>0</v>
      </c>
      <c r="I79" s="180"/>
      <c r="J79" s="180"/>
      <c r="K79" s="181">
        <f t="shared" si="46"/>
        <v>0</v>
      </c>
      <c r="L79" s="181">
        <f t="shared" si="47"/>
        <v>0</v>
      </c>
      <c r="M79" s="181">
        <f t="shared" si="48"/>
        <v>0</v>
      </c>
      <c r="N79" s="181">
        <f t="shared" si="49"/>
        <v>0</v>
      </c>
      <c r="O79" s="181">
        <f t="shared" si="50"/>
        <v>0</v>
      </c>
      <c r="P79" s="181">
        <f t="shared" si="51"/>
        <v>0</v>
      </c>
      <c r="T79" s="144">
        <f t="shared" si="52"/>
        <v>47</v>
      </c>
      <c r="U79" s="144">
        <f t="shared" si="53"/>
        <v>0</v>
      </c>
      <c r="V79" s="156" t="str">
        <f t="shared" si="54"/>
        <v>ēkas un inženierbūvju novietojuma izpildmērījuma plāna pasūtīšana</v>
      </c>
      <c r="W79" s="144" t="str">
        <f t="shared" si="55"/>
        <v>gb</v>
      </c>
      <c r="X79" s="166">
        <f t="shared" si="56"/>
        <v>1</v>
      </c>
    </row>
    <row r="80" spans="1:24" ht="26.25" thickBot="1">
      <c r="A80" s="189">
        <v>48</v>
      </c>
      <c r="B80" s="190"/>
      <c r="C80" s="191" t="s">
        <v>323</v>
      </c>
      <c r="D80" s="192" t="s">
        <v>214</v>
      </c>
      <c r="E80" s="193">
        <v>1</v>
      </c>
      <c r="F80" s="180"/>
      <c r="G80" s="180"/>
      <c r="H80" s="180">
        <f t="shared" si="21"/>
        <v>0</v>
      </c>
      <c r="I80" s="180"/>
      <c r="J80" s="180"/>
      <c r="K80" s="181">
        <f t="shared" si="22"/>
        <v>0</v>
      </c>
      <c r="L80" s="181">
        <f t="shared" si="23"/>
        <v>0</v>
      </c>
      <c r="M80" s="181">
        <f t="shared" si="24"/>
        <v>0</v>
      </c>
      <c r="N80" s="181">
        <f t="shared" si="25"/>
        <v>0</v>
      </c>
      <c r="O80" s="181">
        <f t="shared" si="26"/>
        <v>0</v>
      </c>
      <c r="P80" s="181">
        <f t="shared" si="27"/>
        <v>0</v>
      </c>
      <c r="T80" s="144">
        <f t="shared" si="28"/>
        <v>48</v>
      </c>
      <c r="U80" s="144">
        <f t="shared" si="29"/>
        <v>0</v>
      </c>
      <c r="V80" s="156" t="str">
        <f t="shared" si="30"/>
        <v>ēkas kadastrālās uzmērījuma lietas (arī digitālā formā) pasūtīšana pēc būvdarbu pabeigšanas</v>
      </c>
      <c r="W80" s="144" t="str">
        <f t="shared" si="31"/>
        <v>gb</v>
      </c>
      <c r="X80" s="166">
        <f t="shared" si="32"/>
        <v>1</v>
      </c>
    </row>
    <row r="81" spans="1:236" ht="30" customHeight="1" thickBot="1">
      <c r="A81" s="249" t="s">
        <v>52</v>
      </c>
      <c r="B81" s="250"/>
      <c r="C81" s="250"/>
      <c r="D81" s="250"/>
      <c r="E81" s="250"/>
      <c r="F81" s="250"/>
      <c r="G81" s="250"/>
      <c r="H81" s="250"/>
      <c r="I81" s="250"/>
      <c r="J81" s="250"/>
      <c r="K81" s="250"/>
      <c r="L81" s="60">
        <f>SUM(L16:L80)</f>
        <v>0</v>
      </c>
      <c r="M81" s="60">
        <f>SUM(M16:M80)</f>
        <v>0</v>
      </c>
      <c r="N81" s="60">
        <f>SUM(N16:N80)</f>
        <v>0</v>
      </c>
      <c r="O81" s="60">
        <f>SUM(O16:O80)</f>
        <v>0</v>
      </c>
      <c r="P81" s="60">
        <f>SUM(P16:P80)</f>
        <v>0</v>
      </c>
      <c r="Q81" s="10"/>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11"/>
      <c r="CR81" s="11"/>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11"/>
      <c r="DR81" s="11"/>
      <c r="DS81" s="11"/>
      <c r="DT81" s="11"/>
      <c r="DU81" s="11"/>
      <c r="DV81" s="11"/>
      <c r="DW81" s="11"/>
      <c r="DX81" s="11"/>
      <c r="DY81" s="11"/>
      <c r="DZ81" s="11"/>
      <c r="EA81" s="11"/>
      <c r="EB81" s="11"/>
      <c r="EC81" s="11"/>
      <c r="ED81" s="11"/>
      <c r="EE81" s="11"/>
      <c r="EF81" s="11"/>
      <c r="EG81" s="11"/>
      <c r="EH81" s="11"/>
      <c r="EI81" s="11"/>
      <c r="EJ81" s="11"/>
      <c r="EK81" s="11"/>
      <c r="EL81" s="11"/>
      <c r="EM81" s="11"/>
      <c r="EN81" s="11"/>
      <c r="EO81" s="11"/>
      <c r="EP81" s="11"/>
      <c r="EQ81" s="11"/>
      <c r="ER81" s="11"/>
      <c r="ES81" s="11"/>
      <c r="ET81" s="11"/>
      <c r="EU81" s="11"/>
      <c r="EV81" s="11"/>
      <c r="EW81" s="11"/>
      <c r="EX81" s="11"/>
      <c r="EY81" s="11"/>
      <c r="EZ81" s="11"/>
      <c r="FA81" s="11"/>
      <c r="FB81" s="11"/>
      <c r="FC81" s="11"/>
      <c r="FD81" s="11"/>
      <c r="FE81" s="11"/>
      <c r="FF81" s="11"/>
      <c r="FG81" s="11"/>
      <c r="FH81" s="11"/>
      <c r="FI81" s="11"/>
      <c r="FJ81" s="11"/>
      <c r="FK81" s="11"/>
      <c r="FL81" s="11"/>
      <c r="FM81" s="11"/>
      <c r="FN81" s="11"/>
      <c r="FO81" s="11"/>
      <c r="FP81" s="11"/>
      <c r="FQ81" s="11"/>
      <c r="FR81" s="11"/>
      <c r="FS81" s="11"/>
      <c r="FT81" s="11"/>
      <c r="FU81" s="11"/>
      <c r="FV81" s="11"/>
      <c r="FW81" s="11"/>
      <c r="FX81" s="11"/>
      <c r="FY81" s="11"/>
      <c r="FZ81" s="11"/>
      <c r="GA81" s="11"/>
      <c r="GB81" s="11"/>
      <c r="GC81" s="11"/>
      <c r="GD81" s="11"/>
      <c r="GE81" s="11"/>
      <c r="GF81" s="11"/>
      <c r="GG81" s="11"/>
      <c r="GH81" s="11"/>
      <c r="GI81" s="11"/>
      <c r="GJ81" s="11"/>
      <c r="GK81" s="11"/>
      <c r="GL81" s="11"/>
      <c r="GM81" s="11"/>
      <c r="GN81" s="11"/>
      <c r="GO81" s="11"/>
      <c r="GP81" s="11"/>
      <c r="GQ81" s="11"/>
      <c r="GR81" s="11"/>
      <c r="GS81" s="11"/>
      <c r="GT81" s="11"/>
      <c r="GU81" s="11"/>
      <c r="GV81" s="11"/>
      <c r="GW81" s="11"/>
      <c r="GX81" s="11"/>
      <c r="GY81" s="11"/>
      <c r="GZ81" s="11"/>
      <c r="HA81" s="11"/>
      <c r="HB81" s="11"/>
      <c r="HC81" s="11"/>
      <c r="HD81" s="11"/>
      <c r="HE81" s="11"/>
      <c r="HF81" s="11"/>
      <c r="HG81" s="11"/>
      <c r="HH81" s="11"/>
      <c r="HI81" s="11"/>
      <c r="HJ81" s="11"/>
      <c r="HK81" s="11"/>
      <c r="HL81" s="11"/>
      <c r="HM81" s="11"/>
      <c r="HN81" s="11"/>
      <c r="HO81" s="11"/>
      <c r="HP81" s="11"/>
      <c r="HQ81" s="11"/>
      <c r="HR81" s="11"/>
      <c r="HS81" s="11"/>
      <c r="HT81" s="11"/>
      <c r="HU81" s="11"/>
      <c r="HV81" s="11"/>
      <c r="HW81" s="11"/>
      <c r="HX81" s="11"/>
      <c r="HY81" s="11"/>
      <c r="HZ81" s="11"/>
      <c r="IA81" s="11"/>
      <c r="IB81" s="11"/>
    </row>
    <row r="82" spans="1:236" ht="12.75" customHeight="1">
      <c r="A82" s="58"/>
      <c r="B82" s="58"/>
      <c r="C82" s="58"/>
      <c r="D82" s="58"/>
      <c r="E82" s="58"/>
      <c r="F82" s="58"/>
      <c r="G82" s="58"/>
      <c r="H82" s="58"/>
      <c r="I82" s="58"/>
      <c r="J82" s="58"/>
      <c r="K82" s="58"/>
      <c r="L82" s="59"/>
      <c r="M82" s="59"/>
      <c r="N82" s="59"/>
      <c r="O82" s="59"/>
      <c r="P82" s="59"/>
      <c r="Q82" s="10"/>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c r="FD82" s="11"/>
      <c r="FE82" s="11"/>
      <c r="FF82" s="11"/>
      <c r="FG82" s="11"/>
      <c r="FH82" s="11"/>
      <c r="FI82" s="11"/>
      <c r="FJ82" s="11"/>
      <c r="FK82" s="11"/>
      <c r="FL82" s="11"/>
      <c r="FM82" s="11"/>
      <c r="FN82" s="11"/>
      <c r="FO82" s="11"/>
      <c r="FP82" s="11"/>
      <c r="FQ82" s="11"/>
      <c r="FR82" s="11"/>
      <c r="FS82" s="11"/>
      <c r="FT82" s="11"/>
      <c r="FU82" s="11"/>
      <c r="FV82" s="11"/>
      <c r="FW82" s="11"/>
      <c r="FX82" s="11"/>
      <c r="FY82" s="11"/>
      <c r="FZ82" s="11"/>
      <c r="GA82" s="11"/>
      <c r="GB82" s="11"/>
      <c r="GC82" s="11"/>
      <c r="GD82" s="11"/>
      <c r="GE82" s="11"/>
      <c r="GF82" s="11"/>
      <c r="GG82" s="11"/>
      <c r="GH82" s="11"/>
      <c r="GI82" s="11"/>
      <c r="GJ82" s="11"/>
      <c r="GK82" s="11"/>
      <c r="GL82" s="11"/>
      <c r="GM82" s="11"/>
      <c r="GN82" s="11"/>
      <c r="GO82" s="11"/>
      <c r="GP82" s="11"/>
      <c r="GQ82" s="11"/>
      <c r="GR82" s="11"/>
      <c r="GS82" s="11"/>
      <c r="GT82" s="11"/>
      <c r="GU82" s="11"/>
      <c r="GV82" s="11"/>
      <c r="GW82" s="11"/>
      <c r="GX82" s="11"/>
      <c r="GY82" s="11"/>
      <c r="GZ82" s="11"/>
      <c r="HA82" s="11"/>
      <c r="HB82" s="11"/>
      <c r="HC82" s="11"/>
      <c r="HD82" s="11"/>
      <c r="HE82" s="11"/>
      <c r="HF82" s="11"/>
      <c r="HG82" s="11"/>
      <c r="HH82" s="11"/>
      <c r="HI82" s="11"/>
      <c r="HJ82" s="11"/>
      <c r="HK82" s="11"/>
      <c r="HL82" s="11"/>
      <c r="HM82" s="11"/>
      <c r="HN82" s="11"/>
      <c r="HO82" s="11"/>
      <c r="HP82" s="11"/>
      <c r="HQ82" s="11"/>
      <c r="HR82" s="11"/>
      <c r="HS82" s="11"/>
      <c r="HT82" s="11"/>
      <c r="HU82" s="11"/>
      <c r="HV82" s="11"/>
      <c r="HW82" s="11"/>
      <c r="HX82" s="11"/>
      <c r="HY82" s="11"/>
      <c r="HZ82" s="11"/>
      <c r="IA82" s="11"/>
      <c r="IB82" s="11"/>
    </row>
    <row r="83" spans="1:236" ht="22.5" customHeight="1">
      <c r="A83" s="145" t="s">
        <v>53</v>
      </c>
      <c r="B83" s="58"/>
      <c r="C83" s="58"/>
      <c r="D83" s="58"/>
      <c r="E83" s="58"/>
      <c r="F83" s="58"/>
      <c r="G83" s="58"/>
      <c r="H83" s="58"/>
      <c r="I83" s="58"/>
      <c r="J83" s="58"/>
      <c r="K83" s="58"/>
      <c r="L83" s="59"/>
      <c r="M83" s="59"/>
      <c r="N83" s="59"/>
      <c r="O83" s="59"/>
      <c r="P83" s="59"/>
      <c r="Q83" s="10"/>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c r="ED83" s="11"/>
      <c r="EE83" s="11"/>
      <c r="EF83" s="11"/>
      <c r="EG83" s="11"/>
      <c r="EH83" s="11"/>
      <c r="EI83" s="11"/>
      <c r="EJ83" s="11"/>
      <c r="EK83" s="11"/>
      <c r="EL83" s="11"/>
      <c r="EM83" s="11"/>
      <c r="EN83" s="11"/>
      <c r="EO83" s="11"/>
      <c r="EP83" s="11"/>
      <c r="EQ83" s="11"/>
      <c r="ER83" s="11"/>
      <c r="ES83" s="11"/>
      <c r="ET83" s="11"/>
      <c r="EU83" s="11"/>
      <c r="EV83" s="11"/>
      <c r="EW83" s="11"/>
      <c r="EX83" s="11"/>
      <c r="EY83" s="11"/>
      <c r="EZ83" s="11"/>
      <c r="FA83" s="11"/>
      <c r="FB83" s="11"/>
      <c r="FC83" s="11"/>
      <c r="FD83" s="11"/>
      <c r="FE83" s="11"/>
      <c r="FF83" s="11"/>
      <c r="FG83" s="11"/>
      <c r="FH83" s="11"/>
      <c r="FI83" s="11"/>
      <c r="FJ83" s="11"/>
      <c r="FK83" s="11"/>
      <c r="FL83" s="11"/>
      <c r="FM83" s="11"/>
      <c r="FN83" s="11"/>
      <c r="FO83" s="11"/>
      <c r="FP83" s="11"/>
      <c r="FQ83" s="11"/>
      <c r="FR83" s="11"/>
      <c r="FS83" s="11"/>
      <c r="FT83" s="11"/>
      <c r="FU83" s="11"/>
      <c r="FV83" s="11"/>
      <c r="FW83" s="11"/>
      <c r="FX83" s="11"/>
      <c r="FY83" s="11"/>
      <c r="FZ83" s="11"/>
      <c r="GA83" s="11"/>
      <c r="GB83" s="11"/>
      <c r="GC83" s="11"/>
      <c r="GD83" s="11"/>
      <c r="GE83" s="11"/>
      <c r="GF83" s="11"/>
      <c r="GG83" s="11"/>
      <c r="GH83" s="11"/>
      <c r="GI83" s="11"/>
      <c r="GJ83" s="11"/>
      <c r="GK83" s="11"/>
      <c r="GL83" s="11"/>
      <c r="GM83" s="11"/>
      <c r="GN83" s="11"/>
      <c r="GO83" s="11"/>
      <c r="GP83" s="11"/>
      <c r="GQ83" s="11"/>
      <c r="GR83" s="11"/>
      <c r="GS83" s="11"/>
      <c r="GT83" s="11"/>
      <c r="GU83" s="11"/>
      <c r="GV83" s="11"/>
      <c r="GW83" s="11"/>
      <c r="GX83" s="11"/>
      <c r="GY83" s="11"/>
      <c r="GZ83" s="11"/>
      <c r="HA83" s="11"/>
      <c r="HB83" s="11"/>
      <c r="HC83" s="11"/>
      <c r="HD83" s="11"/>
      <c r="HE83" s="11"/>
      <c r="HF83" s="11"/>
      <c r="HG83" s="11"/>
      <c r="HH83" s="11"/>
      <c r="HI83" s="11"/>
      <c r="HJ83" s="11"/>
      <c r="HK83" s="11"/>
      <c r="HL83" s="11"/>
      <c r="HM83" s="11"/>
      <c r="HN83" s="11"/>
      <c r="HO83" s="11"/>
      <c r="HP83" s="11"/>
      <c r="HQ83" s="11"/>
      <c r="HR83" s="11"/>
      <c r="HS83" s="11"/>
      <c r="HT83" s="11"/>
      <c r="HU83" s="11"/>
      <c r="HV83" s="11"/>
      <c r="HW83" s="11"/>
      <c r="HX83" s="11"/>
      <c r="HY83" s="11"/>
      <c r="HZ83" s="11"/>
      <c r="IA83" s="11"/>
      <c r="IB83" s="11"/>
    </row>
    <row r="84" spans="1:236">
      <c r="A84" s="3"/>
      <c r="B84" s="26"/>
      <c r="C84" s="27"/>
      <c r="D84" s="28"/>
      <c r="E84" s="25"/>
      <c r="F84" s="29"/>
      <c r="G84" s="30"/>
      <c r="H84" s="30"/>
      <c r="I84" s="30"/>
      <c r="J84" s="30"/>
      <c r="K84" s="31"/>
      <c r="L84" s="31"/>
      <c r="M84" s="31"/>
      <c r="N84" s="31"/>
      <c r="O84" s="32"/>
      <c r="P84" s="32"/>
      <c r="Q84" s="12"/>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13"/>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c r="HS84" s="13"/>
      <c r="HT84" s="13"/>
      <c r="HU84" s="13"/>
      <c r="HV84" s="13"/>
      <c r="HW84" s="13"/>
      <c r="HX84" s="13"/>
      <c r="HY84" s="13"/>
      <c r="HZ84" s="13"/>
      <c r="IA84" s="13"/>
      <c r="IB84" s="13"/>
    </row>
    <row r="85" spans="1:236">
      <c r="A85" s="26"/>
      <c r="B85" s="26"/>
      <c r="C85" s="27"/>
      <c r="D85" s="28"/>
      <c r="E85" s="25"/>
      <c r="F85" s="29"/>
      <c r="G85" s="30"/>
      <c r="H85" s="30"/>
      <c r="I85" s="30"/>
      <c r="J85" s="30"/>
      <c r="K85" s="31"/>
      <c r="L85" s="31"/>
      <c r="M85" s="31"/>
      <c r="N85" s="31"/>
      <c r="O85" s="32"/>
      <c r="P85" s="32"/>
      <c r="Q85" s="12"/>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FO85" s="13"/>
      <c r="FP85" s="13"/>
      <c r="FQ85" s="13"/>
      <c r="FR85" s="13"/>
      <c r="FS85" s="13"/>
      <c r="FT85" s="13"/>
      <c r="FU85" s="13"/>
      <c r="FV85" s="13"/>
      <c r="FW85" s="13"/>
      <c r="FX85" s="13"/>
      <c r="FY85" s="13"/>
      <c r="FZ85" s="13"/>
      <c r="GA85" s="13"/>
      <c r="GB85" s="13"/>
      <c r="GC85" s="13"/>
      <c r="GD85" s="13"/>
      <c r="GE85" s="13"/>
      <c r="GF85" s="13"/>
      <c r="GG85" s="13"/>
      <c r="GH85" s="13"/>
      <c r="GI85" s="13"/>
      <c r="GJ85" s="13"/>
      <c r="GK85" s="13"/>
      <c r="GL85" s="13"/>
      <c r="GM85" s="13"/>
      <c r="GN85" s="13"/>
      <c r="GO85" s="13"/>
      <c r="GP85" s="13"/>
      <c r="GQ85" s="13"/>
      <c r="GR85" s="13"/>
      <c r="GS85" s="13"/>
      <c r="GT85" s="13"/>
      <c r="GU85" s="13"/>
      <c r="GV85" s="13"/>
      <c r="GW85" s="13"/>
      <c r="GX85" s="13"/>
      <c r="GY85" s="13"/>
      <c r="GZ85" s="13"/>
      <c r="HA85" s="13"/>
      <c r="HB85" s="13"/>
      <c r="HC85" s="13"/>
      <c r="HD85" s="13"/>
      <c r="HE85" s="13"/>
      <c r="HF85" s="13"/>
      <c r="HG85" s="13"/>
      <c r="HH85" s="13"/>
      <c r="HI85" s="13"/>
      <c r="HJ85" s="13"/>
      <c r="HK85" s="13"/>
      <c r="HL85" s="13"/>
      <c r="HM85" s="13"/>
      <c r="HN85" s="13"/>
      <c r="HO85" s="13"/>
      <c r="HP85" s="13"/>
      <c r="HQ85" s="13"/>
      <c r="HR85" s="13"/>
      <c r="HS85" s="13"/>
      <c r="HT85" s="13"/>
      <c r="HU85" s="13"/>
      <c r="HV85" s="13"/>
      <c r="HW85" s="13"/>
      <c r="HX85" s="13"/>
      <c r="HY85" s="13"/>
      <c r="HZ85" s="13"/>
      <c r="IA85" s="13"/>
      <c r="IB85" s="13"/>
    </row>
    <row r="86" spans="1:236" ht="13.5">
      <c r="B86" s="61"/>
      <c r="C86" s="71" t="s">
        <v>6</v>
      </c>
      <c r="D86" s="222">
        <f>KOPTĀME!B24</f>
        <v>0</v>
      </c>
      <c r="E86" s="222"/>
      <c r="F86" s="222"/>
      <c r="G86" s="222"/>
      <c r="H86" s="222"/>
      <c r="I86" s="222"/>
      <c r="J86" s="222"/>
      <c r="K86" s="222"/>
      <c r="L86" s="222"/>
      <c r="M86" s="222"/>
      <c r="N86" s="222"/>
      <c r="O86" s="222"/>
      <c r="P86" s="222"/>
    </row>
    <row r="87" spans="1:236" ht="10.5" customHeight="1">
      <c r="B87" s="61"/>
      <c r="C87" s="72"/>
      <c r="D87" s="200" t="s">
        <v>7</v>
      </c>
      <c r="E87" s="200"/>
      <c r="F87" s="200"/>
      <c r="G87" s="200"/>
      <c r="H87" s="200"/>
      <c r="I87" s="200"/>
      <c r="J87" s="200"/>
      <c r="K87" s="200"/>
      <c r="L87" s="200"/>
      <c r="M87" s="200"/>
      <c r="N87" s="200"/>
      <c r="O87" s="200"/>
      <c r="P87" s="200"/>
    </row>
    <row r="88" spans="1:236" s="6" customFormat="1" ht="10.5" customHeight="1">
      <c r="A88" s="4"/>
      <c r="B88" s="61"/>
      <c r="C88" s="72"/>
      <c r="D88" s="168"/>
      <c r="E88" s="168"/>
      <c r="F88" s="168"/>
      <c r="G88" s="168"/>
      <c r="H88" s="168"/>
      <c r="I88" s="168"/>
      <c r="J88" s="168"/>
      <c r="K88" s="168"/>
      <c r="L88" s="168"/>
      <c r="M88" s="168"/>
      <c r="N88" s="168"/>
      <c r="O88" s="168"/>
      <c r="P88" s="168"/>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c r="FP88" s="3"/>
      <c r="FQ88" s="3"/>
      <c r="FR88" s="3"/>
      <c r="FS88" s="3"/>
      <c r="FT88" s="3"/>
      <c r="FU88" s="3"/>
      <c r="FV88" s="3"/>
      <c r="FW88" s="3"/>
      <c r="FX88" s="3"/>
      <c r="FY88" s="3"/>
      <c r="FZ88" s="3"/>
      <c r="GA88" s="3"/>
      <c r="GB88" s="3"/>
      <c r="GC88" s="3"/>
      <c r="GD88" s="3"/>
      <c r="GE88" s="3"/>
      <c r="GF88" s="3"/>
      <c r="GG88" s="3"/>
      <c r="GH88" s="3"/>
      <c r="GI88" s="3"/>
      <c r="GJ88" s="3"/>
      <c r="GK88" s="3"/>
      <c r="GL88" s="3"/>
      <c r="GM88" s="3"/>
      <c r="GN88" s="3"/>
      <c r="GO88" s="3"/>
      <c r="GP88" s="3"/>
      <c r="GQ88" s="3"/>
      <c r="GR88" s="3"/>
      <c r="GS88" s="3"/>
      <c r="GT88" s="3"/>
      <c r="GU88" s="3"/>
      <c r="GV88" s="3"/>
      <c r="GW88" s="3"/>
      <c r="GX88" s="3"/>
      <c r="GY88" s="3"/>
      <c r="GZ88" s="3"/>
      <c r="HA88" s="3"/>
      <c r="HB88" s="3"/>
      <c r="HC88" s="3"/>
      <c r="HD88" s="3"/>
      <c r="HE88" s="3"/>
      <c r="HF88" s="3"/>
      <c r="HG88" s="3"/>
      <c r="HH88" s="3"/>
      <c r="HI88" s="3"/>
      <c r="HJ88" s="3"/>
      <c r="HK88" s="3"/>
      <c r="HL88" s="3"/>
      <c r="HM88" s="3"/>
      <c r="HN88" s="3"/>
      <c r="HO88" s="3"/>
      <c r="HP88" s="3"/>
      <c r="HQ88" s="3"/>
      <c r="HR88" s="3"/>
      <c r="HS88" s="3"/>
      <c r="HT88" s="3"/>
      <c r="HU88" s="3"/>
      <c r="HV88" s="3"/>
      <c r="HW88" s="3"/>
      <c r="HX88" s="3"/>
      <c r="HY88" s="3"/>
      <c r="HZ88" s="3"/>
      <c r="IA88" s="3"/>
      <c r="IB88" s="3"/>
    </row>
    <row r="89" spans="1:236" s="6" customFormat="1" ht="15">
      <c r="A89" s="4"/>
      <c r="B89" s="61"/>
      <c r="C89" s="100" t="s">
        <v>39</v>
      </c>
      <c r="D89" s="265">
        <f>KOPTĀME!B29</f>
        <v>0</v>
      </c>
      <c r="E89" s="265"/>
      <c r="F89" s="265"/>
      <c r="G89" s="146"/>
      <c r="H89" s="146"/>
      <c r="I89" s="146"/>
      <c r="J89" s="146"/>
      <c r="K89" s="146"/>
      <c r="L89" s="146"/>
      <c r="M89" s="147"/>
      <c r="N89" s="148"/>
      <c r="O89" s="2"/>
      <c r="P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c r="ER89" s="3"/>
      <c r="ES89" s="3"/>
      <c r="ET89" s="3"/>
      <c r="EU89" s="3"/>
      <c r="EV89" s="3"/>
      <c r="EW89" s="3"/>
      <c r="EX89" s="3"/>
      <c r="EY89" s="3"/>
      <c r="EZ89" s="3"/>
      <c r="FA89" s="3"/>
      <c r="FB89" s="3"/>
      <c r="FC89" s="3"/>
      <c r="FD89" s="3"/>
      <c r="FE89" s="3"/>
      <c r="FF89" s="3"/>
      <c r="FG89" s="3"/>
      <c r="FH89" s="3"/>
      <c r="FI89" s="3"/>
      <c r="FJ89" s="3"/>
      <c r="FK89" s="3"/>
      <c r="FL89" s="3"/>
      <c r="FM89" s="3"/>
      <c r="FN89" s="3"/>
      <c r="FO89" s="3"/>
      <c r="FP89" s="3"/>
      <c r="FQ89" s="3"/>
      <c r="FR89" s="3"/>
      <c r="FS89" s="3"/>
      <c r="FT89" s="3"/>
      <c r="FU89" s="3"/>
      <c r="FV89" s="3"/>
      <c r="FW89" s="3"/>
      <c r="FX89" s="3"/>
      <c r="FY89" s="3"/>
      <c r="FZ89" s="3"/>
      <c r="GA89" s="3"/>
      <c r="GB89" s="3"/>
      <c r="GC89" s="3"/>
      <c r="GD89" s="3"/>
      <c r="GE89" s="3"/>
      <c r="GF89" s="3"/>
      <c r="GG89" s="3"/>
      <c r="GH89" s="3"/>
      <c r="GI89" s="3"/>
      <c r="GJ89" s="3"/>
      <c r="GK89" s="3"/>
      <c r="GL89" s="3"/>
      <c r="GM89" s="3"/>
      <c r="GN89" s="3"/>
      <c r="GO89" s="3"/>
      <c r="GP89" s="3"/>
      <c r="GQ89" s="3"/>
      <c r="GR89" s="3"/>
      <c r="GS89" s="3"/>
      <c r="GT89" s="3"/>
      <c r="GU89" s="3"/>
      <c r="GV89" s="3"/>
      <c r="GW89" s="3"/>
      <c r="GX89" s="3"/>
      <c r="GY89" s="3"/>
      <c r="GZ89" s="3"/>
      <c r="HA89" s="3"/>
      <c r="HB89" s="3"/>
      <c r="HC89" s="3"/>
      <c r="HD89" s="3"/>
      <c r="HE89" s="3"/>
      <c r="HF89" s="3"/>
      <c r="HG89" s="3"/>
      <c r="HH89" s="3"/>
      <c r="HI89" s="3"/>
      <c r="HJ89" s="3"/>
      <c r="HK89" s="3"/>
      <c r="HL89" s="3"/>
      <c r="HM89" s="3"/>
      <c r="HN89" s="3"/>
      <c r="HO89" s="3"/>
      <c r="HP89" s="3"/>
      <c r="HQ89" s="3"/>
      <c r="HR89" s="3"/>
      <c r="HS89" s="3"/>
      <c r="HT89" s="3"/>
      <c r="HU89" s="3"/>
      <c r="HV89" s="3"/>
      <c r="HW89" s="3"/>
      <c r="HX89" s="3"/>
      <c r="HY89" s="3"/>
      <c r="HZ89" s="3"/>
      <c r="IA89" s="3"/>
      <c r="IB89" s="3"/>
    </row>
    <row r="90" spans="1:236" s="6" customFormat="1" ht="14.25">
      <c r="A90" s="4"/>
      <c r="B90" s="61"/>
      <c r="C90" s="76"/>
      <c r="D90" s="77"/>
      <c r="E90" s="76"/>
      <c r="F90" s="65"/>
      <c r="G90" s="149"/>
      <c r="H90" s="149"/>
      <c r="I90" s="149"/>
      <c r="J90" s="149"/>
      <c r="K90" s="149"/>
      <c r="L90" s="149"/>
      <c r="M90" s="149"/>
      <c r="N90" s="150"/>
      <c r="O90" s="2"/>
      <c r="P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c r="EQ90" s="3"/>
      <c r="ER90" s="3"/>
      <c r="ES90" s="3"/>
      <c r="ET90" s="3"/>
      <c r="EU90" s="3"/>
      <c r="EV90" s="3"/>
      <c r="EW90" s="3"/>
      <c r="EX90" s="3"/>
      <c r="EY90" s="3"/>
      <c r="EZ90" s="3"/>
      <c r="FA90" s="3"/>
      <c r="FB90" s="3"/>
      <c r="FC90" s="3"/>
      <c r="FD90" s="3"/>
      <c r="FE90" s="3"/>
      <c r="FF90" s="3"/>
      <c r="FG90" s="3"/>
      <c r="FH90" s="3"/>
      <c r="FI90" s="3"/>
      <c r="FJ90" s="3"/>
      <c r="FK90" s="3"/>
      <c r="FL90" s="3"/>
      <c r="FM90" s="3"/>
      <c r="FN90" s="3"/>
      <c r="FO90" s="3"/>
      <c r="FP90" s="3"/>
      <c r="FQ90" s="3"/>
      <c r="FR90" s="3"/>
      <c r="FS90" s="3"/>
      <c r="FT90" s="3"/>
      <c r="FU90" s="3"/>
      <c r="FV90" s="3"/>
      <c r="FW90" s="3"/>
      <c r="FX90" s="3"/>
      <c r="FY90" s="3"/>
      <c r="FZ90" s="3"/>
      <c r="GA90" s="3"/>
      <c r="GB90" s="3"/>
      <c r="GC90" s="3"/>
      <c r="GD90" s="3"/>
      <c r="GE90" s="3"/>
      <c r="GF90" s="3"/>
      <c r="GG90" s="3"/>
      <c r="GH90" s="3"/>
      <c r="GI90" s="3"/>
      <c r="GJ90" s="3"/>
      <c r="GK90" s="3"/>
      <c r="GL90" s="3"/>
      <c r="GM90" s="3"/>
      <c r="GN90" s="3"/>
      <c r="GO90" s="3"/>
      <c r="GP90" s="3"/>
      <c r="GQ90" s="3"/>
      <c r="GR90" s="3"/>
      <c r="GS90" s="3"/>
      <c r="GT90" s="3"/>
      <c r="GU90" s="3"/>
      <c r="GV90" s="3"/>
      <c r="GW90" s="3"/>
      <c r="GX90" s="3"/>
      <c r="GY90" s="3"/>
      <c r="GZ90" s="3"/>
      <c r="HA90" s="3"/>
      <c r="HB90" s="3"/>
      <c r="HC90" s="3"/>
      <c r="HD90" s="3"/>
      <c r="HE90" s="3"/>
      <c r="HF90" s="3"/>
      <c r="HG90" s="3"/>
      <c r="HH90" s="3"/>
      <c r="HI90" s="3"/>
      <c r="HJ90" s="3"/>
      <c r="HK90" s="3"/>
      <c r="HL90" s="3"/>
      <c r="HM90" s="3"/>
      <c r="HN90" s="3"/>
      <c r="HO90" s="3"/>
      <c r="HP90" s="3"/>
      <c r="HQ90" s="3"/>
      <c r="HR90" s="3"/>
      <c r="HS90" s="3"/>
      <c r="HT90" s="3"/>
      <c r="HU90" s="3"/>
      <c r="HV90" s="3"/>
      <c r="HW90" s="3"/>
      <c r="HX90" s="3"/>
      <c r="HY90" s="3"/>
      <c r="HZ90" s="3"/>
      <c r="IA90" s="3"/>
      <c r="IB90" s="3"/>
    </row>
    <row r="91" spans="1:236" s="6" customFormat="1" ht="13.5">
      <c r="A91" s="4"/>
      <c r="B91" s="61"/>
      <c r="C91" s="71" t="s">
        <v>12</v>
      </c>
      <c r="D91" s="219">
        <f>Kopsav.!C36</f>
        <v>0</v>
      </c>
      <c r="E91" s="219"/>
      <c r="F91" s="219"/>
      <c r="G91" s="219"/>
      <c r="H91" s="219"/>
      <c r="I91" s="219"/>
      <c r="J91" s="219"/>
      <c r="K91" s="219"/>
      <c r="L91" s="219"/>
      <c r="M91" s="219"/>
      <c r="N91" s="219"/>
      <c r="O91" s="219"/>
      <c r="P91" s="219"/>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c r="EV91" s="3"/>
      <c r="EW91" s="3"/>
      <c r="EX91" s="3"/>
      <c r="EY91" s="3"/>
      <c r="EZ91" s="3"/>
      <c r="FA91" s="3"/>
      <c r="FB91" s="3"/>
      <c r="FC91" s="3"/>
      <c r="FD91" s="3"/>
      <c r="FE91" s="3"/>
      <c r="FF91" s="3"/>
      <c r="FG91" s="3"/>
      <c r="FH91" s="3"/>
      <c r="FI91" s="3"/>
      <c r="FJ91" s="3"/>
      <c r="FK91" s="3"/>
      <c r="FL91" s="3"/>
      <c r="FM91" s="3"/>
      <c r="FN91" s="3"/>
      <c r="FO91" s="3"/>
      <c r="FP91" s="3"/>
      <c r="FQ91" s="3"/>
      <c r="FR91" s="3"/>
      <c r="FS91" s="3"/>
      <c r="FT91" s="3"/>
      <c r="FU91" s="3"/>
      <c r="FV91" s="3"/>
      <c r="FW91" s="3"/>
      <c r="FX91" s="3"/>
      <c r="FY91" s="3"/>
      <c r="FZ91" s="3"/>
      <c r="GA91" s="3"/>
      <c r="GB91" s="3"/>
      <c r="GC91" s="3"/>
      <c r="GD91" s="3"/>
      <c r="GE91" s="3"/>
      <c r="GF91" s="3"/>
      <c r="GG91" s="3"/>
      <c r="GH91" s="3"/>
      <c r="GI91" s="3"/>
      <c r="GJ91" s="3"/>
      <c r="GK91" s="3"/>
      <c r="GL91" s="3"/>
      <c r="GM91" s="3"/>
      <c r="GN91" s="3"/>
      <c r="GO91" s="3"/>
      <c r="GP91" s="3"/>
      <c r="GQ91" s="3"/>
      <c r="GR91" s="3"/>
      <c r="GS91" s="3"/>
      <c r="GT91" s="3"/>
      <c r="GU91" s="3"/>
      <c r="GV91" s="3"/>
      <c r="GW91" s="3"/>
      <c r="GX91" s="3"/>
      <c r="GY91" s="3"/>
      <c r="GZ91" s="3"/>
      <c r="HA91" s="3"/>
      <c r="HB91" s="3"/>
      <c r="HC91" s="3"/>
      <c r="HD91" s="3"/>
      <c r="HE91" s="3"/>
      <c r="HF91" s="3"/>
      <c r="HG91" s="3"/>
      <c r="HH91" s="3"/>
      <c r="HI91" s="3"/>
      <c r="HJ91" s="3"/>
      <c r="HK91" s="3"/>
      <c r="HL91" s="3"/>
      <c r="HM91" s="3"/>
      <c r="HN91" s="3"/>
      <c r="HO91" s="3"/>
      <c r="HP91" s="3"/>
      <c r="HQ91" s="3"/>
      <c r="HR91" s="3"/>
      <c r="HS91" s="3"/>
      <c r="HT91" s="3"/>
      <c r="HU91" s="3"/>
      <c r="HV91" s="3"/>
      <c r="HW91" s="3"/>
      <c r="HX91" s="3"/>
      <c r="HY91" s="3"/>
      <c r="HZ91" s="3"/>
      <c r="IA91" s="3"/>
      <c r="IB91" s="3"/>
    </row>
    <row r="92" spans="1:236" s="6" customFormat="1">
      <c r="A92" s="4"/>
      <c r="B92" s="61"/>
      <c r="C92" s="72"/>
      <c r="D92" s="200" t="s">
        <v>7</v>
      </c>
      <c r="E92" s="200"/>
      <c r="F92" s="200"/>
      <c r="G92" s="200"/>
      <c r="H92" s="200"/>
      <c r="I92" s="200"/>
      <c r="J92" s="200"/>
      <c r="K92" s="200"/>
      <c r="L92" s="200"/>
      <c r="M92" s="200"/>
      <c r="N92" s="200"/>
      <c r="O92" s="200"/>
      <c r="P92" s="200"/>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c r="EV92" s="3"/>
      <c r="EW92" s="3"/>
      <c r="EX92" s="3"/>
      <c r="EY92" s="3"/>
      <c r="EZ92" s="3"/>
      <c r="FA92" s="3"/>
      <c r="FB92" s="3"/>
      <c r="FC92" s="3"/>
      <c r="FD92" s="3"/>
      <c r="FE92" s="3"/>
      <c r="FF92" s="3"/>
      <c r="FG92" s="3"/>
      <c r="FH92" s="3"/>
      <c r="FI92" s="3"/>
      <c r="FJ92" s="3"/>
      <c r="FK92" s="3"/>
      <c r="FL92" s="3"/>
      <c r="FM92" s="3"/>
      <c r="FN92" s="3"/>
      <c r="FO92" s="3"/>
      <c r="FP92" s="3"/>
      <c r="FQ92" s="3"/>
      <c r="FR92" s="3"/>
      <c r="FS92" s="3"/>
      <c r="FT92" s="3"/>
      <c r="FU92" s="3"/>
      <c r="FV92" s="3"/>
      <c r="FW92" s="3"/>
      <c r="FX92" s="3"/>
      <c r="FY92" s="3"/>
      <c r="FZ92" s="3"/>
      <c r="GA92" s="3"/>
      <c r="GB92" s="3"/>
      <c r="GC92" s="3"/>
      <c r="GD92" s="3"/>
      <c r="GE92" s="3"/>
      <c r="GF92" s="3"/>
      <c r="GG92" s="3"/>
      <c r="GH92" s="3"/>
      <c r="GI92" s="3"/>
      <c r="GJ92" s="3"/>
      <c r="GK92" s="3"/>
      <c r="GL92" s="3"/>
      <c r="GM92" s="3"/>
      <c r="GN92" s="3"/>
      <c r="GO92" s="3"/>
      <c r="GP92" s="3"/>
      <c r="GQ92" s="3"/>
      <c r="GR92" s="3"/>
      <c r="GS92" s="3"/>
      <c r="GT92" s="3"/>
      <c r="GU92" s="3"/>
      <c r="GV92" s="3"/>
      <c r="GW92" s="3"/>
      <c r="GX92" s="3"/>
      <c r="GY92" s="3"/>
      <c r="GZ92" s="3"/>
      <c r="HA92" s="3"/>
      <c r="HB92" s="3"/>
      <c r="HC92" s="3"/>
      <c r="HD92" s="3"/>
      <c r="HE92" s="3"/>
      <c r="HF92" s="3"/>
      <c r="HG92" s="3"/>
      <c r="HH92" s="3"/>
      <c r="HI92" s="3"/>
      <c r="HJ92" s="3"/>
      <c r="HK92" s="3"/>
      <c r="HL92" s="3"/>
      <c r="HM92" s="3"/>
      <c r="HN92" s="3"/>
      <c r="HO92" s="3"/>
      <c r="HP92" s="3"/>
      <c r="HQ92" s="3"/>
      <c r="HR92" s="3"/>
      <c r="HS92" s="3"/>
      <c r="HT92" s="3"/>
      <c r="HU92" s="3"/>
      <c r="HV92" s="3"/>
      <c r="HW92" s="3"/>
      <c r="HX92" s="3"/>
      <c r="HY92" s="3"/>
      <c r="HZ92" s="3"/>
      <c r="IA92" s="3"/>
      <c r="IB92" s="3"/>
    </row>
    <row r="93" spans="1:236" s="6" customFormat="1" ht="9" customHeight="1">
      <c r="A93" s="4"/>
      <c r="B93" s="4"/>
      <c r="C93" s="72"/>
      <c r="D93" s="201"/>
      <c r="E93" s="201"/>
      <c r="F93" s="201"/>
      <c r="G93" s="33"/>
      <c r="H93" s="33"/>
      <c r="I93" s="33"/>
      <c r="J93" s="33"/>
      <c r="K93" s="2"/>
      <c r="L93" s="3"/>
      <c r="M93" s="3"/>
      <c r="N93" s="3"/>
      <c r="O93" s="3"/>
      <c r="P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c r="EV93" s="3"/>
      <c r="EW93" s="3"/>
      <c r="EX93" s="3"/>
      <c r="EY93" s="3"/>
      <c r="EZ93" s="3"/>
      <c r="FA93" s="3"/>
      <c r="FB93" s="3"/>
      <c r="FC93" s="3"/>
      <c r="FD93" s="3"/>
      <c r="FE93" s="3"/>
      <c r="FF93" s="3"/>
      <c r="FG93" s="3"/>
      <c r="FH93" s="3"/>
      <c r="FI93" s="3"/>
      <c r="FJ93" s="3"/>
      <c r="FK93" s="3"/>
      <c r="FL93" s="3"/>
      <c r="FM93" s="3"/>
      <c r="FN93" s="3"/>
      <c r="FO93" s="3"/>
      <c r="FP93" s="3"/>
      <c r="FQ93" s="3"/>
      <c r="FR93" s="3"/>
      <c r="FS93" s="3"/>
      <c r="FT93" s="3"/>
      <c r="FU93" s="3"/>
      <c r="FV93" s="3"/>
      <c r="FW93" s="3"/>
      <c r="FX93" s="3"/>
      <c r="FY93" s="3"/>
      <c r="FZ93" s="3"/>
      <c r="GA93" s="3"/>
      <c r="GB93" s="3"/>
      <c r="GC93" s="3"/>
      <c r="GD93" s="3"/>
      <c r="GE93" s="3"/>
      <c r="GF93" s="3"/>
      <c r="GG93" s="3"/>
      <c r="GH93" s="3"/>
      <c r="GI93" s="3"/>
      <c r="GJ93" s="3"/>
      <c r="GK93" s="3"/>
      <c r="GL93" s="3"/>
      <c r="GM93" s="3"/>
      <c r="GN93" s="3"/>
      <c r="GO93" s="3"/>
      <c r="GP93" s="3"/>
      <c r="GQ93" s="3"/>
      <c r="GR93" s="3"/>
      <c r="GS93" s="3"/>
      <c r="GT93" s="3"/>
      <c r="GU93" s="3"/>
      <c r="GV93" s="3"/>
      <c r="GW93" s="3"/>
      <c r="GX93" s="3"/>
      <c r="GY93" s="3"/>
      <c r="GZ93" s="3"/>
      <c r="HA93" s="3"/>
      <c r="HB93" s="3"/>
      <c r="HC93" s="3"/>
      <c r="HD93" s="3"/>
      <c r="HE93" s="3"/>
      <c r="HF93" s="3"/>
      <c r="HG93" s="3"/>
      <c r="HH93" s="3"/>
      <c r="HI93" s="3"/>
      <c r="HJ93" s="3"/>
      <c r="HK93" s="3"/>
      <c r="HL93" s="3"/>
      <c r="HM93" s="3"/>
      <c r="HN93" s="3"/>
      <c r="HO93" s="3"/>
      <c r="HP93" s="3"/>
      <c r="HQ93" s="3"/>
      <c r="HR93" s="3"/>
      <c r="HS93" s="3"/>
      <c r="HT93" s="3"/>
      <c r="HU93" s="3"/>
      <c r="HV93" s="3"/>
      <c r="HW93" s="3"/>
      <c r="HX93" s="3"/>
      <c r="HY93" s="3"/>
      <c r="HZ93" s="3"/>
      <c r="IA93" s="3"/>
      <c r="IB93" s="3"/>
    </row>
    <row r="94" spans="1:236" s="6" customFormat="1" ht="13.5">
      <c r="A94" s="4"/>
      <c r="B94" s="4"/>
      <c r="C94" s="75" t="s">
        <v>8</v>
      </c>
      <c r="D94" s="101">
        <f>KOPTĀME!B27</f>
        <v>0</v>
      </c>
      <c r="E94" s="101"/>
      <c r="F94" s="72"/>
      <c r="G94" s="33"/>
      <c r="H94" s="33"/>
      <c r="K94" s="3"/>
      <c r="L94" s="3"/>
      <c r="M94" s="3"/>
      <c r="N94" s="3"/>
      <c r="O94" s="3"/>
      <c r="P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row>
  </sheetData>
  <sheetProtection algorithmName="SHA-512" hashValue="2J82VOKwdnpztiCVbl6xE/lYrHpCASDpf0WPcMweD5PIHmnOHEDEThP87wTl3q8iXhRZoD4wW4lpPUFHQwxcPg==" saltValue="hbtJK1nik4QogM7E8wdPiQ==" spinCount="100000" sheet="1" formatCells="0" formatColumns="0" formatRows="0" insertColumns="0" insertRows="0" insertHyperlinks="0" deleteColumns="0" deleteRows="0" selectLockedCells="1" sort="0" autoFilter="0" pivotTables="0"/>
  <autoFilter ref="A15:IB81"/>
  <mergeCells count="22">
    <mergeCell ref="D93:F93"/>
    <mergeCell ref="T14:T15"/>
    <mergeCell ref="U14:U15"/>
    <mergeCell ref="V14:V15"/>
    <mergeCell ref="W14:W15"/>
    <mergeCell ref="D86:P86"/>
    <mergeCell ref="D87:P87"/>
    <mergeCell ref="D89:F89"/>
    <mergeCell ref="D91:P91"/>
    <mergeCell ref="D92:P92"/>
    <mergeCell ref="X14:X15"/>
    <mergeCell ref="A81:K81"/>
    <mergeCell ref="A6:P6"/>
    <mergeCell ref="N11:O11"/>
    <mergeCell ref="N12:O12"/>
    <mergeCell ref="A14:A15"/>
    <mergeCell ref="B14:B15"/>
    <mergeCell ref="C14:C15"/>
    <mergeCell ref="D14:D15"/>
    <mergeCell ref="E14:E15"/>
    <mergeCell ref="F14:K14"/>
    <mergeCell ref="L14:P14"/>
  </mergeCells>
  <pageMargins left="0.70866141732283472" right="0.70866141732283472" top="0.74803149606299213" bottom="0.74803149606299213" header="0.31496062992125984" footer="0.31496062992125984"/>
  <pageSetup paperSize="9" scale="77" fitToHeight="0" orientation="landscape" r:id="rId1"/>
  <headerFooter>
    <oddFooter>&amp;C&amp;"time,Italic"&amp;10&amp;P / &amp;N</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B40"/>
  <sheetViews>
    <sheetView view="pageBreakPreview" zoomScaleNormal="100" zoomScaleSheetLayoutView="100" workbookViewId="0">
      <selection activeCell="G21" sqref="G21"/>
    </sheetView>
  </sheetViews>
  <sheetFormatPr defaultRowHeight="12.75"/>
  <cols>
    <col min="1" max="1" width="6.28515625" style="4" customWidth="1"/>
    <col min="2" max="2" width="2.5703125" style="4" customWidth="1"/>
    <col min="3" max="3" width="37" style="34" customWidth="1"/>
    <col min="4" max="4" width="9.5703125" style="35" customWidth="1"/>
    <col min="5" max="5" width="9.5703125" style="36" customWidth="1"/>
    <col min="6" max="6" width="6.7109375" style="6" customWidth="1"/>
    <col min="7" max="7" width="8.28515625" style="6" customWidth="1"/>
    <col min="8" max="8" width="7.28515625" style="6" customWidth="1"/>
    <col min="9" max="9" width="8.42578125" style="6" customWidth="1"/>
    <col min="10" max="10" width="9.28515625" style="6" customWidth="1"/>
    <col min="11" max="11" width="8.28515625" style="3" customWidth="1"/>
    <col min="12" max="15" width="11.140625" style="3" customWidth="1"/>
    <col min="16" max="16" width="11.7109375" style="3" customWidth="1"/>
    <col min="17" max="17" width="10.28515625" style="6" customWidth="1"/>
    <col min="18" max="20" width="9.140625" style="3"/>
    <col min="21" max="21" width="9.5703125" style="3" customWidth="1"/>
    <col min="22" max="22" width="41.42578125" style="3" customWidth="1"/>
    <col min="23" max="236" width="9.140625" style="3"/>
    <col min="237" max="237" width="4" style="3" customWidth="1"/>
    <col min="238" max="238" width="31.42578125" style="3" customWidth="1"/>
    <col min="239" max="239" width="5.7109375" style="3" customWidth="1"/>
    <col min="240" max="240" width="8.42578125" style="3" customWidth="1"/>
    <col min="241" max="241" width="6.140625" style="3" customWidth="1"/>
    <col min="242" max="242" width="6.5703125" style="3" customWidth="1"/>
    <col min="243" max="243" width="7.28515625" style="3" customWidth="1"/>
    <col min="244" max="244" width="8.28515625" style="3" customWidth="1"/>
    <col min="245" max="245" width="7.28515625" style="3" customWidth="1"/>
    <col min="246" max="246" width="6.7109375" style="3" customWidth="1"/>
    <col min="247" max="247" width="11.140625" style="3" customWidth="1"/>
    <col min="248" max="248" width="9.5703125" style="3" customWidth="1"/>
    <col min="249" max="250" width="11.140625" style="3" customWidth="1"/>
    <col min="251" max="251" width="8.85546875" style="3" customWidth="1"/>
    <col min="252" max="492" width="9.140625" style="3"/>
    <col min="493" max="493" width="4" style="3" customWidth="1"/>
    <col min="494" max="494" width="31.42578125" style="3" customWidth="1"/>
    <col min="495" max="495" width="5.7109375" style="3" customWidth="1"/>
    <col min="496" max="496" width="8.42578125" style="3" customWidth="1"/>
    <col min="497" max="497" width="6.140625" style="3" customWidth="1"/>
    <col min="498" max="498" width="6.5703125" style="3" customWidth="1"/>
    <col min="499" max="499" width="7.28515625" style="3" customWidth="1"/>
    <col min="500" max="500" width="8.28515625" style="3" customWidth="1"/>
    <col min="501" max="501" width="7.28515625" style="3" customWidth="1"/>
    <col min="502" max="502" width="6.7109375" style="3" customWidth="1"/>
    <col min="503" max="503" width="11.140625" style="3" customWidth="1"/>
    <col min="504" max="504" width="9.5703125" style="3" customWidth="1"/>
    <col min="505" max="506" width="11.140625" style="3" customWidth="1"/>
    <col min="507" max="507" width="8.85546875" style="3" customWidth="1"/>
    <col min="508" max="748" width="9.140625" style="3"/>
    <col min="749" max="749" width="4" style="3" customWidth="1"/>
    <col min="750" max="750" width="31.42578125" style="3" customWidth="1"/>
    <col min="751" max="751" width="5.7109375" style="3" customWidth="1"/>
    <col min="752" max="752" width="8.42578125" style="3" customWidth="1"/>
    <col min="753" max="753" width="6.140625" style="3" customWidth="1"/>
    <col min="754" max="754" width="6.5703125" style="3" customWidth="1"/>
    <col min="755" max="755" width="7.28515625" style="3" customWidth="1"/>
    <col min="756" max="756" width="8.28515625" style="3" customWidth="1"/>
    <col min="757" max="757" width="7.28515625" style="3" customWidth="1"/>
    <col min="758" max="758" width="6.7109375" style="3" customWidth="1"/>
    <col min="759" max="759" width="11.140625" style="3" customWidth="1"/>
    <col min="760" max="760" width="9.5703125" style="3" customWidth="1"/>
    <col min="761" max="762" width="11.140625" style="3" customWidth="1"/>
    <col min="763" max="763" width="8.85546875" style="3" customWidth="1"/>
    <col min="764" max="1004" width="9.140625" style="3"/>
    <col min="1005" max="1005" width="4" style="3" customWidth="1"/>
    <col min="1006" max="1006" width="31.42578125" style="3" customWidth="1"/>
    <col min="1007" max="1007" width="5.7109375" style="3" customWidth="1"/>
    <col min="1008" max="1008" width="8.42578125" style="3" customWidth="1"/>
    <col min="1009" max="1009" width="6.140625" style="3" customWidth="1"/>
    <col min="1010" max="1010" width="6.5703125" style="3" customWidth="1"/>
    <col min="1011" max="1011" width="7.28515625" style="3" customWidth="1"/>
    <col min="1012" max="1012" width="8.28515625" style="3" customWidth="1"/>
    <col min="1013" max="1013" width="7.28515625" style="3" customWidth="1"/>
    <col min="1014" max="1014" width="6.7109375" style="3" customWidth="1"/>
    <col min="1015" max="1015" width="11.140625" style="3" customWidth="1"/>
    <col min="1016" max="1016" width="9.5703125" style="3" customWidth="1"/>
    <col min="1017" max="1018" width="11.140625" style="3" customWidth="1"/>
    <col min="1019" max="1019" width="8.85546875" style="3" customWidth="1"/>
    <col min="1020" max="1260" width="9.140625" style="3"/>
    <col min="1261" max="1261" width="4" style="3" customWidth="1"/>
    <col min="1262" max="1262" width="31.42578125" style="3" customWidth="1"/>
    <col min="1263" max="1263" width="5.7109375" style="3" customWidth="1"/>
    <col min="1264" max="1264" width="8.42578125" style="3" customWidth="1"/>
    <col min="1265" max="1265" width="6.140625" style="3" customWidth="1"/>
    <col min="1266" max="1266" width="6.5703125" style="3" customWidth="1"/>
    <col min="1267" max="1267" width="7.28515625" style="3" customWidth="1"/>
    <col min="1268" max="1268" width="8.28515625" style="3" customWidth="1"/>
    <col min="1269" max="1269" width="7.28515625" style="3" customWidth="1"/>
    <col min="1270" max="1270" width="6.7109375" style="3" customWidth="1"/>
    <col min="1271" max="1271" width="11.140625" style="3" customWidth="1"/>
    <col min="1272" max="1272" width="9.5703125" style="3" customWidth="1"/>
    <col min="1273" max="1274" width="11.140625" style="3" customWidth="1"/>
    <col min="1275" max="1275" width="8.85546875" style="3" customWidth="1"/>
    <col min="1276" max="1516" width="9.140625" style="3"/>
    <col min="1517" max="1517" width="4" style="3" customWidth="1"/>
    <col min="1518" max="1518" width="31.42578125" style="3" customWidth="1"/>
    <col min="1519" max="1519" width="5.7109375" style="3" customWidth="1"/>
    <col min="1520" max="1520" width="8.42578125" style="3" customWidth="1"/>
    <col min="1521" max="1521" width="6.140625" style="3" customWidth="1"/>
    <col min="1522" max="1522" width="6.5703125" style="3" customWidth="1"/>
    <col min="1523" max="1523" width="7.28515625" style="3" customWidth="1"/>
    <col min="1524" max="1524" width="8.28515625" style="3" customWidth="1"/>
    <col min="1525" max="1525" width="7.28515625" style="3" customWidth="1"/>
    <col min="1526" max="1526" width="6.7109375" style="3" customWidth="1"/>
    <col min="1527" max="1527" width="11.140625" style="3" customWidth="1"/>
    <col min="1528" max="1528" width="9.5703125" style="3" customWidth="1"/>
    <col min="1529" max="1530" width="11.140625" style="3" customWidth="1"/>
    <col min="1531" max="1531" width="8.85546875" style="3" customWidth="1"/>
    <col min="1532" max="1772" width="9.140625" style="3"/>
    <col min="1773" max="1773" width="4" style="3" customWidth="1"/>
    <col min="1774" max="1774" width="31.42578125" style="3" customWidth="1"/>
    <col min="1775" max="1775" width="5.7109375" style="3" customWidth="1"/>
    <col min="1776" max="1776" width="8.42578125" style="3" customWidth="1"/>
    <col min="1777" max="1777" width="6.140625" style="3" customWidth="1"/>
    <col min="1778" max="1778" width="6.5703125" style="3" customWidth="1"/>
    <col min="1779" max="1779" width="7.28515625" style="3" customWidth="1"/>
    <col min="1780" max="1780" width="8.28515625" style="3" customWidth="1"/>
    <col min="1781" max="1781" width="7.28515625" style="3" customWidth="1"/>
    <col min="1782" max="1782" width="6.7109375" style="3" customWidth="1"/>
    <col min="1783" max="1783" width="11.140625" style="3" customWidth="1"/>
    <col min="1784" max="1784" width="9.5703125" style="3" customWidth="1"/>
    <col min="1785" max="1786" width="11.140625" style="3" customWidth="1"/>
    <col min="1787" max="1787" width="8.85546875" style="3" customWidth="1"/>
    <col min="1788" max="2028" width="9.140625" style="3"/>
    <col min="2029" max="2029" width="4" style="3" customWidth="1"/>
    <col min="2030" max="2030" width="31.42578125" style="3" customWidth="1"/>
    <col min="2031" max="2031" width="5.7109375" style="3" customWidth="1"/>
    <col min="2032" max="2032" width="8.42578125" style="3" customWidth="1"/>
    <col min="2033" max="2033" width="6.140625" style="3" customWidth="1"/>
    <col min="2034" max="2034" width="6.5703125" style="3" customWidth="1"/>
    <col min="2035" max="2035" width="7.28515625" style="3" customWidth="1"/>
    <col min="2036" max="2036" width="8.28515625" style="3" customWidth="1"/>
    <col min="2037" max="2037" width="7.28515625" style="3" customWidth="1"/>
    <col min="2038" max="2038" width="6.7109375" style="3" customWidth="1"/>
    <col min="2039" max="2039" width="11.140625" style="3" customWidth="1"/>
    <col min="2040" max="2040" width="9.5703125" style="3" customWidth="1"/>
    <col min="2041" max="2042" width="11.140625" style="3" customWidth="1"/>
    <col min="2043" max="2043" width="8.85546875" style="3" customWidth="1"/>
    <col min="2044" max="2284" width="9.140625" style="3"/>
    <col min="2285" max="2285" width="4" style="3" customWidth="1"/>
    <col min="2286" max="2286" width="31.42578125" style="3" customWidth="1"/>
    <col min="2287" max="2287" width="5.7109375" style="3" customWidth="1"/>
    <col min="2288" max="2288" width="8.42578125" style="3" customWidth="1"/>
    <col min="2289" max="2289" width="6.140625" style="3" customWidth="1"/>
    <col min="2290" max="2290" width="6.5703125" style="3" customWidth="1"/>
    <col min="2291" max="2291" width="7.28515625" style="3" customWidth="1"/>
    <col min="2292" max="2292" width="8.28515625" style="3" customWidth="1"/>
    <col min="2293" max="2293" width="7.28515625" style="3" customWidth="1"/>
    <col min="2294" max="2294" width="6.7109375" style="3" customWidth="1"/>
    <col min="2295" max="2295" width="11.140625" style="3" customWidth="1"/>
    <col min="2296" max="2296" width="9.5703125" style="3" customWidth="1"/>
    <col min="2297" max="2298" width="11.140625" style="3" customWidth="1"/>
    <col min="2299" max="2299" width="8.85546875" style="3" customWidth="1"/>
    <col min="2300" max="2540" width="9.140625" style="3"/>
    <col min="2541" max="2541" width="4" style="3" customWidth="1"/>
    <col min="2542" max="2542" width="31.42578125" style="3" customWidth="1"/>
    <col min="2543" max="2543" width="5.7109375" style="3" customWidth="1"/>
    <col min="2544" max="2544" width="8.42578125" style="3" customWidth="1"/>
    <col min="2545" max="2545" width="6.140625" style="3" customWidth="1"/>
    <col min="2546" max="2546" width="6.5703125" style="3" customWidth="1"/>
    <col min="2547" max="2547" width="7.28515625" style="3" customWidth="1"/>
    <col min="2548" max="2548" width="8.28515625" style="3" customWidth="1"/>
    <col min="2549" max="2549" width="7.28515625" style="3" customWidth="1"/>
    <col min="2550" max="2550" width="6.7109375" style="3" customWidth="1"/>
    <col min="2551" max="2551" width="11.140625" style="3" customWidth="1"/>
    <col min="2552" max="2552" width="9.5703125" style="3" customWidth="1"/>
    <col min="2553" max="2554" width="11.140625" style="3" customWidth="1"/>
    <col min="2555" max="2555" width="8.85546875" style="3" customWidth="1"/>
    <col min="2556" max="2796" width="9.140625" style="3"/>
    <col min="2797" max="2797" width="4" style="3" customWidth="1"/>
    <col min="2798" max="2798" width="31.42578125" style="3" customWidth="1"/>
    <col min="2799" max="2799" width="5.7109375" style="3" customWidth="1"/>
    <col min="2800" max="2800" width="8.42578125" style="3" customWidth="1"/>
    <col min="2801" max="2801" width="6.140625" style="3" customWidth="1"/>
    <col min="2802" max="2802" width="6.5703125" style="3" customWidth="1"/>
    <col min="2803" max="2803" width="7.28515625" style="3" customWidth="1"/>
    <col min="2804" max="2804" width="8.28515625" style="3" customWidth="1"/>
    <col min="2805" max="2805" width="7.28515625" style="3" customWidth="1"/>
    <col min="2806" max="2806" width="6.7109375" style="3" customWidth="1"/>
    <col min="2807" max="2807" width="11.140625" style="3" customWidth="1"/>
    <col min="2808" max="2808" width="9.5703125" style="3" customWidth="1"/>
    <col min="2809" max="2810" width="11.140625" style="3" customWidth="1"/>
    <col min="2811" max="2811" width="8.85546875" style="3" customWidth="1"/>
    <col min="2812" max="3052" width="9.140625" style="3"/>
    <col min="3053" max="3053" width="4" style="3" customWidth="1"/>
    <col min="3054" max="3054" width="31.42578125" style="3" customWidth="1"/>
    <col min="3055" max="3055" width="5.7109375" style="3" customWidth="1"/>
    <col min="3056" max="3056" width="8.42578125" style="3" customWidth="1"/>
    <col min="3057" max="3057" width="6.140625" style="3" customWidth="1"/>
    <col min="3058" max="3058" width="6.5703125" style="3" customWidth="1"/>
    <col min="3059" max="3059" width="7.28515625" style="3" customWidth="1"/>
    <col min="3060" max="3060" width="8.28515625" style="3" customWidth="1"/>
    <col min="3061" max="3061" width="7.28515625" style="3" customWidth="1"/>
    <col min="3062" max="3062" width="6.7109375" style="3" customWidth="1"/>
    <col min="3063" max="3063" width="11.140625" style="3" customWidth="1"/>
    <col min="3064" max="3064" width="9.5703125" style="3" customWidth="1"/>
    <col min="3065" max="3066" width="11.140625" style="3" customWidth="1"/>
    <col min="3067" max="3067" width="8.85546875" style="3" customWidth="1"/>
    <col min="3068" max="3308" width="9.140625" style="3"/>
    <col min="3309" max="3309" width="4" style="3" customWidth="1"/>
    <col min="3310" max="3310" width="31.42578125" style="3" customWidth="1"/>
    <col min="3311" max="3311" width="5.7109375" style="3" customWidth="1"/>
    <col min="3312" max="3312" width="8.42578125" style="3" customWidth="1"/>
    <col min="3313" max="3313" width="6.140625" style="3" customWidth="1"/>
    <col min="3314" max="3314" width="6.5703125" style="3" customWidth="1"/>
    <col min="3315" max="3315" width="7.28515625" style="3" customWidth="1"/>
    <col min="3316" max="3316" width="8.28515625" style="3" customWidth="1"/>
    <col min="3317" max="3317" width="7.28515625" style="3" customWidth="1"/>
    <col min="3318" max="3318" width="6.7109375" style="3" customWidth="1"/>
    <col min="3319" max="3319" width="11.140625" style="3" customWidth="1"/>
    <col min="3320" max="3320" width="9.5703125" style="3" customWidth="1"/>
    <col min="3321" max="3322" width="11.140625" style="3" customWidth="1"/>
    <col min="3323" max="3323" width="8.85546875" style="3" customWidth="1"/>
    <col min="3324" max="3564" width="9.140625" style="3"/>
    <col min="3565" max="3565" width="4" style="3" customWidth="1"/>
    <col min="3566" max="3566" width="31.42578125" style="3" customWidth="1"/>
    <col min="3567" max="3567" width="5.7109375" style="3" customWidth="1"/>
    <col min="3568" max="3568" width="8.42578125" style="3" customWidth="1"/>
    <col min="3569" max="3569" width="6.140625" style="3" customWidth="1"/>
    <col min="3570" max="3570" width="6.5703125" style="3" customWidth="1"/>
    <col min="3571" max="3571" width="7.28515625" style="3" customWidth="1"/>
    <col min="3572" max="3572" width="8.28515625" style="3" customWidth="1"/>
    <col min="3573" max="3573" width="7.28515625" style="3" customWidth="1"/>
    <col min="3574" max="3574" width="6.7109375" style="3" customWidth="1"/>
    <col min="3575" max="3575" width="11.140625" style="3" customWidth="1"/>
    <col min="3576" max="3576" width="9.5703125" style="3" customWidth="1"/>
    <col min="3577" max="3578" width="11.140625" style="3" customWidth="1"/>
    <col min="3579" max="3579" width="8.85546875" style="3" customWidth="1"/>
    <col min="3580" max="3820" width="9.140625" style="3"/>
    <col min="3821" max="3821" width="4" style="3" customWidth="1"/>
    <col min="3822" max="3822" width="31.42578125" style="3" customWidth="1"/>
    <col min="3823" max="3823" width="5.7109375" style="3" customWidth="1"/>
    <col min="3824" max="3824" width="8.42578125" style="3" customWidth="1"/>
    <col min="3825" max="3825" width="6.140625" style="3" customWidth="1"/>
    <col min="3826" max="3826" width="6.5703125" style="3" customWidth="1"/>
    <col min="3827" max="3827" width="7.28515625" style="3" customWidth="1"/>
    <col min="3828" max="3828" width="8.28515625" style="3" customWidth="1"/>
    <col min="3829" max="3829" width="7.28515625" style="3" customWidth="1"/>
    <col min="3830" max="3830" width="6.7109375" style="3" customWidth="1"/>
    <col min="3831" max="3831" width="11.140625" style="3" customWidth="1"/>
    <col min="3832" max="3832" width="9.5703125" style="3" customWidth="1"/>
    <col min="3833" max="3834" width="11.140625" style="3" customWidth="1"/>
    <col min="3835" max="3835" width="8.85546875" style="3" customWidth="1"/>
    <col min="3836" max="4076" width="9.140625" style="3"/>
    <col min="4077" max="4077" width="4" style="3" customWidth="1"/>
    <col min="4078" max="4078" width="31.42578125" style="3" customWidth="1"/>
    <col min="4079" max="4079" width="5.7109375" style="3" customWidth="1"/>
    <col min="4080" max="4080" width="8.42578125" style="3" customWidth="1"/>
    <col min="4081" max="4081" width="6.140625" style="3" customWidth="1"/>
    <col min="4082" max="4082" width="6.5703125" style="3" customWidth="1"/>
    <col min="4083" max="4083" width="7.28515625" style="3" customWidth="1"/>
    <col min="4084" max="4084" width="8.28515625" style="3" customWidth="1"/>
    <col min="4085" max="4085" width="7.28515625" style="3" customWidth="1"/>
    <col min="4086" max="4086" width="6.7109375" style="3" customWidth="1"/>
    <col min="4087" max="4087" width="11.140625" style="3" customWidth="1"/>
    <col min="4088" max="4088" width="9.5703125" style="3" customWidth="1"/>
    <col min="4089" max="4090" width="11.140625" style="3" customWidth="1"/>
    <col min="4091" max="4091" width="8.85546875" style="3" customWidth="1"/>
    <col min="4092" max="4332" width="9.140625" style="3"/>
    <col min="4333" max="4333" width="4" style="3" customWidth="1"/>
    <col min="4334" max="4334" width="31.42578125" style="3" customWidth="1"/>
    <col min="4335" max="4335" width="5.7109375" style="3" customWidth="1"/>
    <col min="4336" max="4336" width="8.42578125" style="3" customWidth="1"/>
    <col min="4337" max="4337" width="6.140625" style="3" customWidth="1"/>
    <col min="4338" max="4338" width="6.5703125" style="3" customWidth="1"/>
    <col min="4339" max="4339" width="7.28515625" style="3" customWidth="1"/>
    <col min="4340" max="4340" width="8.28515625" style="3" customWidth="1"/>
    <col min="4341" max="4341" width="7.28515625" style="3" customWidth="1"/>
    <col min="4342" max="4342" width="6.7109375" style="3" customWidth="1"/>
    <col min="4343" max="4343" width="11.140625" style="3" customWidth="1"/>
    <col min="4344" max="4344" width="9.5703125" style="3" customWidth="1"/>
    <col min="4345" max="4346" width="11.140625" style="3" customWidth="1"/>
    <col min="4347" max="4347" width="8.85546875" style="3" customWidth="1"/>
    <col min="4348" max="4588" width="9.140625" style="3"/>
    <col min="4589" max="4589" width="4" style="3" customWidth="1"/>
    <col min="4590" max="4590" width="31.42578125" style="3" customWidth="1"/>
    <col min="4591" max="4591" width="5.7109375" style="3" customWidth="1"/>
    <col min="4592" max="4592" width="8.42578125" style="3" customWidth="1"/>
    <col min="4593" max="4593" width="6.140625" style="3" customWidth="1"/>
    <col min="4594" max="4594" width="6.5703125" style="3" customWidth="1"/>
    <col min="4595" max="4595" width="7.28515625" style="3" customWidth="1"/>
    <col min="4596" max="4596" width="8.28515625" style="3" customWidth="1"/>
    <col min="4597" max="4597" width="7.28515625" style="3" customWidth="1"/>
    <col min="4598" max="4598" width="6.7109375" style="3" customWidth="1"/>
    <col min="4599" max="4599" width="11.140625" style="3" customWidth="1"/>
    <col min="4600" max="4600" width="9.5703125" style="3" customWidth="1"/>
    <col min="4601" max="4602" width="11.140625" style="3" customWidth="1"/>
    <col min="4603" max="4603" width="8.85546875" style="3" customWidth="1"/>
    <col min="4604" max="4844" width="9.140625" style="3"/>
    <col min="4845" max="4845" width="4" style="3" customWidth="1"/>
    <col min="4846" max="4846" width="31.42578125" style="3" customWidth="1"/>
    <col min="4847" max="4847" width="5.7109375" style="3" customWidth="1"/>
    <col min="4848" max="4848" width="8.42578125" style="3" customWidth="1"/>
    <col min="4849" max="4849" width="6.140625" style="3" customWidth="1"/>
    <col min="4850" max="4850" width="6.5703125" style="3" customWidth="1"/>
    <col min="4851" max="4851" width="7.28515625" style="3" customWidth="1"/>
    <col min="4852" max="4852" width="8.28515625" style="3" customWidth="1"/>
    <col min="4853" max="4853" width="7.28515625" style="3" customWidth="1"/>
    <col min="4854" max="4854" width="6.7109375" style="3" customWidth="1"/>
    <col min="4855" max="4855" width="11.140625" style="3" customWidth="1"/>
    <col min="4856" max="4856" width="9.5703125" style="3" customWidth="1"/>
    <col min="4857" max="4858" width="11.140625" style="3" customWidth="1"/>
    <col min="4859" max="4859" width="8.85546875" style="3" customWidth="1"/>
    <col min="4860" max="5100" width="9.140625" style="3"/>
    <col min="5101" max="5101" width="4" style="3" customWidth="1"/>
    <col min="5102" max="5102" width="31.42578125" style="3" customWidth="1"/>
    <col min="5103" max="5103" width="5.7109375" style="3" customWidth="1"/>
    <col min="5104" max="5104" width="8.42578125" style="3" customWidth="1"/>
    <col min="5105" max="5105" width="6.140625" style="3" customWidth="1"/>
    <col min="5106" max="5106" width="6.5703125" style="3" customWidth="1"/>
    <col min="5107" max="5107" width="7.28515625" style="3" customWidth="1"/>
    <col min="5108" max="5108" width="8.28515625" style="3" customWidth="1"/>
    <col min="5109" max="5109" width="7.28515625" style="3" customWidth="1"/>
    <col min="5110" max="5110" width="6.7109375" style="3" customWidth="1"/>
    <col min="5111" max="5111" width="11.140625" style="3" customWidth="1"/>
    <col min="5112" max="5112" width="9.5703125" style="3" customWidth="1"/>
    <col min="5113" max="5114" width="11.140625" style="3" customWidth="1"/>
    <col min="5115" max="5115" width="8.85546875" style="3" customWidth="1"/>
    <col min="5116" max="5356" width="9.140625" style="3"/>
    <col min="5357" max="5357" width="4" style="3" customWidth="1"/>
    <col min="5358" max="5358" width="31.42578125" style="3" customWidth="1"/>
    <col min="5359" max="5359" width="5.7109375" style="3" customWidth="1"/>
    <col min="5360" max="5360" width="8.42578125" style="3" customWidth="1"/>
    <col min="5361" max="5361" width="6.140625" style="3" customWidth="1"/>
    <col min="5362" max="5362" width="6.5703125" style="3" customWidth="1"/>
    <col min="5363" max="5363" width="7.28515625" style="3" customWidth="1"/>
    <col min="5364" max="5364" width="8.28515625" style="3" customWidth="1"/>
    <col min="5365" max="5365" width="7.28515625" style="3" customWidth="1"/>
    <col min="5366" max="5366" width="6.7109375" style="3" customWidth="1"/>
    <col min="5367" max="5367" width="11.140625" style="3" customWidth="1"/>
    <col min="5368" max="5368" width="9.5703125" style="3" customWidth="1"/>
    <col min="5369" max="5370" width="11.140625" style="3" customWidth="1"/>
    <col min="5371" max="5371" width="8.85546875" style="3" customWidth="1"/>
    <col min="5372" max="5612" width="9.140625" style="3"/>
    <col min="5613" max="5613" width="4" style="3" customWidth="1"/>
    <col min="5614" max="5614" width="31.42578125" style="3" customWidth="1"/>
    <col min="5615" max="5615" width="5.7109375" style="3" customWidth="1"/>
    <col min="5616" max="5616" width="8.42578125" style="3" customWidth="1"/>
    <col min="5617" max="5617" width="6.140625" style="3" customWidth="1"/>
    <col min="5618" max="5618" width="6.5703125" style="3" customWidth="1"/>
    <col min="5619" max="5619" width="7.28515625" style="3" customWidth="1"/>
    <col min="5620" max="5620" width="8.28515625" style="3" customWidth="1"/>
    <col min="5621" max="5621" width="7.28515625" style="3" customWidth="1"/>
    <col min="5622" max="5622" width="6.7109375" style="3" customWidth="1"/>
    <col min="5623" max="5623" width="11.140625" style="3" customWidth="1"/>
    <col min="5624" max="5624" width="9.5703125" style="3" customWidth="1"/>
    <col min="5625" max="5626" width="11.140625" style="3" customWidth="1"/>
    <col min="5627" max="5627" width="8.85546875" style="3" customWidth="1"/>
    <col min="5628" max="5868" width="9.140625" style="3"/>
    <col min="5869" max="5869" width="4" style="3" customWidth="1"/>
    <col min="5870" max="5870" width="31.42578125" style="3" customWidth="1"/>
    <col min="5871" max="5871" width="5.7109375" style="3" customWidth="1"/>
    <col min="5872" max="5872" width="8.42578125" style="3" customWidth="1"/>
    <col min="5873" max="5873" width="6.140625" style="3" customWidth="1"/>
    <col min="5874" max="5874" width="6.5703125" style="3" customWidth="1"/>
    <col min="5875" max="5875" width="7.28515625" style="3" customWidth="1"/>
    <col min="5876" max="5876" width="8.28515625" style="3" customWidth="1"/>
    <col min="5877" max="5877" width="7.28515625" style="3" customWidth="1"/>
    <col min="5878" max="5878" width="6.7109375" style="3" customWidth="1"/>
    <col min="5879" max="5879" width="11.140625" style="3" customWidth="1"/>
    <col min="5880" max="5880" width="9.5703125" style="3" customWidth="1"/>
    <col min="5881" max="5882" width="11.140625" style="3" customWidth="1"/>
    <col min="5883" max="5883" width="8.85546875" style="3" customWidth="1"/>
    <col min="5884" max="6124" width="9.140625" style="3"/>
    <col min="6125" max="6125" width="4" style="3" customWidth="1"/>
    <col min="6126" max="6126" width="31.42578125" style="3" customWidth="1"/>
    <col min="6127" max="6127" width="5.7109375" style="3" customWidth="1"/>
    <col min="6128" max="6128" width="8.42578125" style="3" customWidth="1"/>
    <col min="6129" max="6129" width="6.140625" style="3" customWidth="1"/>
    <col min="6130" max="6130" width="6.5703125" style="3" customWidth="1"/>
    <col min="6131" max="6131" width="7.28515625" style="3" customWidth="1"/>
    <col min="6132" max="6132" width="8.28515625" style="3" customWidth="1"/>
    <col min="6133" max="6133" width="7.28515625" style="3" customWidth="1"/>
    <col min="6134" max="6134" width="6.7109375" style="3" customWidth="1"/>
    <col min="6135" max="6135" width="11.140625" style="3" customWidth="1"/>
    <col min="6136" max="6136" width="9.5703125" style="3" customWidth="1"/>
    <col min="6137" max="6138" width="11.140625" style="3" customWidth="1"/>
    <col min="6139" max="6139" width="8.85546875" style="3" customWidth="1"/>
    <col min="6140" max="6380" width="9.140625" style="3"/>
    <col min="6381" max="6381" width="4" style="3" customWidth="1"/>
    <col min="6382" max="6382" width="31.42578125" style="3" customWidth="1"/>
    <col min="6383" max="6383" width="5.7109375" style="3" customWidth="1"/>
    <col min="6384" max="6384" width="8.42578125" style="3" customWidth="1"/>
    <col min="6385" max="6385" width="6.140625" style="3" customWidth="1"/>
    <col min="6386" max="6386" width="6.5703125" style="3" customWidth="1"/>
    <col min="6387" max="6387" width="7.28515625" style="3" customWidth="1"/>
    <col min="6388" max="6388" width="8.28515625" style="3" customWidth="1"/>
    <col min="6389" max="6389" width="7.28515625" style="3" customWidth="1"/>
    <col min="6390" max="6390" width="6.7109375" style="3" customWidth="1"/>
    <col min="6391" max="6391" width="11.140625" style="3" customWidth="1"/>
    <col min="6392" max="6392" width="9.5703125" style="3" customWidth="1"/>
    <col min="6393" max="6394" width="11.140625" style="3" customWidth="1"/>
    <col min="6395" max="6395" width="8.85546875" style="3" customWidth="1"/>
    <col min="6396" max="6636" width="9.140625" style="3"/>
    <col min="6637" max="6637" width="4" style="3" customWidth="1"/>
    <col min="6638" max="6638" width="31.42578125" style="3" customWidth="1"/>
    <col min="6639" max="6639" width="5.7109375" style="3" customWidth="1"/>
    <col min="6640" max="6640" width="8.42578125" style="3" customWidth="1"/>
    <col min="6641" max="6641" width="6.140625" style="3" customWidth="1"/>
    <col min="6642" max="6642" width="6.5703125" style="3" customWidth="1"/>
    <col min="6643" max="6643" width="7.28515625" style="3" customWidth="1"/>
    <col min="6644" max="6644" width="8.28515625" style="3" customWidth="1"/>
    <col min="6645" max="6645" width="7.28515625" style="3" customWidth="1"/>
    <col min="6646" max="6646" width="6.7109375" style="3" customWidth="1"/>
    <col min="6647" max="6647" width="11.140625" style="3" customWidth="1"/>
    <col min="6648" max="6648" width="9.5703125" style="3" customWidth="1"/>
    <col min="6649" max="6650" width="11.140625" style="3" customWidth="1"/>
    <col min="6651" max="6651" width="8.85546875" style="3" customWidth="1"/>
    <col min="6652" max="6892" width="9.140625" style="3"/>
    <col min="6893" max="6893" width="4" style="3" customWidth="1"/>
    <col min="6894" max="6894" width="31.42578125" style="3" customWidth="1"/>
    <col min="6895" max="6895" width="5.7109375" style="3" customWidth="1"/>
    <col min="6896" max="6896" width="8.42578125" style="3" customWidth="1"/>
    <col min="6897" max="6897" width="6.140625" style="3" customWidth="1"/>
    <col min="6898" max="6898" width="6.5703125" style="3" customWidth="1"/>
    <col min="6899" max="6899" width="7.28515625" style="3" customWidth="1"/>
    <col min="6900" max="6900" width="8.28515625" style="3" customWidth="1"/>
    <col min="6901" max="6901" width="7.28515625" style="3" customWidth="1"/>
    <col min="6902" max="6902" width="6.7109375" style="3" customWidth="1"/>
    <col min="6903" max="6903" width="11.140625" style="3" customWidth="1"/>
    <col min="6904" max="6904" width="9.5703125" style="3" customWidth="1"/>
    <col min="6905" max="6906" width="11.140625" style="3" customWidth="1"/>
    <col min="6907" max="6907" width="8.85546875" style="3" customWidth="1"/>
    <col min="6908" max="7148" width="9.140625" style="3"/>
    <col min="7149" max="7149" width="4" style="3" customWidth="1"/>
    <col min="7150" max="7150" width="31.42578125" style="3" customWidth="1"/>
    <col min="7151" max="7151" width="5.7109375" style="3" customWidth="1"/>
    <col min="7152" max="7152" width="8.42578125" style="3" customWidth="1"/>
    <col min="7153" max="7153" width="6.140625" style="3" customWidth="1"/>
    <col min="7154" max="7154" width="6.5703125" style="3" customWidth="1"/>
    <col min="7155" max="7155" width="7.28515625" style="3" customWidth="1"/>
    <col min="7156" max="7156" width="8.28515625" style="3" customWidth="1"/>
    <col min="7157" max="7157" width="7.28515625" style="3" customWidth="1"/>
    <col min="7158" max="7158" width="6.7109375" style="3" customWidth="1"/>
    <col min="7159" max="7159" width="11.140625" style="3" customWidth="1"/>
    <col min="7160" max="7160" width="9.5703125" style="3" customWidth="1"/>
    <col min="7161" max="7162" width="11.140625" style="3" customWidth="1"/>
    <col min="7163" max="7163" width="8.85546875" style="3" customWidth="1"/>
    <col min="7164" max="7404" width="9.140625" style="3"/>
    <col min="7405" max="7405" width="4" style="3" customWidth="1"/>
    <col min="7406" max="7406" width="31.42578125" style="3" customWidth="1"/>
    <col min="7407" max="7407" width="5.7109375" style="3" customWidth="1"/>
    <col min="7408" max="7408" width="8.42578125" style="3" customWidth="1"/>
    <col min="7409" max="7409" width="6.140625" style="3" customWidth="1"/>
    <col min="7410" max="7410" width="6.5703125" style="3" customWidth="1"/>
    <col min="7411" max="7411" width="7.28515625" style="3" customWidth="1"/>
    <col min="7412" max="7412" width="8.28515625" style="3" customWidth="1"/>
    <col min="7413" max="7413" width="7.28515625" style="3" customWidth="1"/>
    <col min="7414" max="7414" width="6.7109375" style="3" customWidth="1"/>
    <col min="7415" max="7415" width="11.140625" style="3" customWidth="1"/>
    <col min="7416" max="7416" width="9.5703125" style="3" customWidth="1"/>
    <col min="7417" max="7418" width="11.140625" style="3" customWidth="1"/>
    <col min="7419" max="7419" width="8.85546875" style="3" customWidth="1"/>
    <col min="7420" max="7660" width="9.140625" style="3"/>
    <col min="7661" max="7661" width="4" style="3" customWidth="1"/>
    <col min="7662" max="7662" width="31.42578125" style="3" customWidth="1"/>
    <col min="7663" max="7663" width="5.7109375" style="3" customWidth="1"/>
    <col min="7664" max="7664" width="8.42578125" style="3" customWidth="1"/>
    <col min="7665" max="7665" width="6.140625" style="3" customWidth="1"/>
    <col min="7666" max="7666" width="6.5703125" style="3" customWidth="1"/>
    <col min="7667" max="7667" width="7.28515625" style="3" customWidth="1"/>
    <col min="7668" max="7668" width="8.28515625" style="3" customWidth="1"/>
    <col min="7669" max="7669" width="7.28515625" style="3" customWidth="1"/>
    <col min="7670" max="7670" width="6.7109375" style="3" customWidth="1"/>
    <col min="7671" max="7671" width="11.140625" style="3" customWidth="1"/>
    <col min="7672" max="7672" width="9.5703125" style="3" customWidth="1"/>
    <col min="7673" max="7674" width="11.140625" style="3" customWidth="1"/>
    <col min="7675" max="7675" width="8.85546875" style="3" customWidth="1"/>
    <col min="7676" max="7916" width="9.140625" style="3"/>
    <col min="7917" max="7917" width="4" style="3" customWidth="1"/>
    <col min="7918" max="7918" width="31.42578125" style="3" customWidth="1"/>
    <col min="7919" max="7919" width="5.7109375" style="3" customWidth="1"/>
    <col min="7920" max="7920" width="8.42578125" style="3" customWidth="1"/>
    <col min="7921" max="7921" width="6.140625" style="3" customWidth="1"/>
    <col min="7922" max="7922" width="6.5703125" style="3" customWidth="1"/>
    <col min="7923" max="7923" width="7.28515625" style="3" customWidth="1"/>
    <col min="7924" max="7924" width="8.28515625" style="3" customWidth="1"/>
    <col min="7925" max="7925" width="7.28515625" style="3" customWidth="1"/>
    <col min="7926" max="7926" width="6.7109375" style="3" customWidth="1"/>
    <col min="7927" max="7927" width="11.140625" style="3" customWidth="1"/>
    <col min="7928" max="7928" width="9.5703125" style="3" customWidth="1"/>
    <col min="7929" max="7930" width="11.140625" style="3" customWidth="1"/>
    <col min="7931" max="7931" width="8.85546875" style="3" customWidth="1"/>
    <col min="7932" max="8172" width="9.140625" style="3"/>
    <col min="8173" max="8173" width="4" style="3" customWidth="1"/>
    <col min="8174" max="8174" width="31.42578125" style="3" customWidth="1"/>
    <col min="8175" max="8175" width="5.7109375" style="3" customWidth="1"/>
    <col min="8176" max="8176" width="8.42578125" style="3" customWidth="1"/>
    <col min="8177" max="8177" width="6.140625" style="3" customWidth="1"/>
    <col min="8178" max="8178" width="6.5703125" style="3" customWidth="1"/>
    <col min="8179" max="8179" width="7.28515625" style="3" customWidth="1"/>
    <col min="8180" max="8180" width="8.28515625" style="3" customWidth="1"/>
    <col min="8181" max="8181" width="7.28515625" style="3" customWidth="1"/>
    <col min="8182" max="8182" width="6.7109375" style="3" customWidth="1"/>
    <col min="8183" max="8183" width="11.140625" style="3" customWidth="1"/>
    <col min="8184" max="8184" width="9.5703125" style="3" customWidth="1"/>
    <col min="8185" max="8186" width="11.140625" style="3" customWidth="1"/>
    <col min="8187" max="8187" width="8.85546875" style="3" customWidth="1"/>
    <col min="8188" max="8428" width="9.140625" style="3"/>
    <col min="8429" max="8429" width="4" style="3" customWidth="1"/>
    <col min="8430" max="8430" width="31.42578125" style="3" customWidth="1"/>
    <col min="8431" max="8431" width="5.7109375" style="3" customWidth="1"/>
    <col min="8432" max="8432" width="8.42578125" style="3" customWidth="1"/>
    <col min="8433" max="8433" width="6.140625" style="3" customWidth="1"/>
    <col min="8434" max="8434" width="6.5703125" style="3" customWidth="1"/>
    <col min="8435" max="8435" width="7.28515625" style="3" customWidth="1"/>
    <col min="8436" max="8436" width="8.28515625" style="3" customWidth="1"/>
    <col min="8437" max="8437" width="7.28515625" style="3" customWidth="1"/>
    <col min="8438" max="8438" width="6.7109375" style="3" customWidth="1"/>
    <col min="8439" max="8439" width="11.140625" style="3" customWidth="1"/>
    <col min="8440" max="8440" width="9.5703125" style="3" customWidth="1"/>
    <col min="8441" max="8442" width="11.140625" style="3" customWidth="1"/>
    <col min="8443" max="8443" width="8.85546875" style="3" customWidth="1"/>
    <col min="8444" max="8684" width="9.140625" style="3"/>
    <col min="8685" max="8685" width="4" style="3" customWidth="1"/>
    <col min="8686" max="8686" width="31.42578125" style="3" customWidth="1"/>
    <col min="8687" max="8687" width="5.7109375" style="3" customWidth="1"/>
    <col min="8688" max="8688" width="8.42578125" style="3" customWidth="1"/>
    <col min="8689" max="8689" width="6.140625" style="3" customWidth="1"/>
    <col min="8690" max="8690" width="6.5703125" style="3" customWidth="1"/>
    <col min="8691" max="8691" width="7.28515625" style="3" customWidth="1"/>
    <col min="8692" max="8692" width="8.28515625" style="3" customWidth="1"/>
    <col min="8693" max="8693" width="7.28515625" style="3" customWidth="1"/>
    <col min="8694" max="8694" width="6.7109375" style="3" customWidth="1"/>
    <col min="8695" max="8695" width="11.140625" style="3" customWidth="1"/>
    <col min="8696" max="8696" width="9.5703125" style="3" customWidth="1"/>
    <col min="8697" max="8698" width="11.140625" style="3" customWidth="1"/>
    <col min="8699" max="8699" width="8.85546875" style="3" customWidth="1"/>
    <col min="8700" max="8940" width="9.140625" style="3"/>
    <col min="8941" max="8941" width="4" style="3" customWidth="1"/>
    <col min="8942" max="8942" width="31.42578125" style="3" customWidth="1"/>
    <col min="8943" max="8943" width="5.7109375" style="3" customWidth="1"/>
    <col min="8944" max="8944" width="8.42578125" style="3" customWidth="1"/>
    <col min="8945" max="8945" width="6.140625" style="3" customWidth="1"/>
    <col min="8946" max="8946" width="6.5703125" style="3" customWidth="1"/>
    <col min="8947" max="8947" width="7.28515625" style="3" customWidth="1"/>
    <col min="8948" max="8948" width="8.28515625" style="3" customWidth="1"/>
    <col min="8949" max="8949" width="7.28515625" style="3" customWidth="1"/>
    <col min="8950" max="8950" width="6.7109375" style="3" customWidth="1"/>
    <col min="8951" max="8951" width="11.140625" style="3" customWidth="1"/>
    <col min="8952" max="8952" width="9.5703125" style="3" customWidth="1"/>
    <col min="8953" max="8954" width="11.140625" style="3" customWidth="1"/>
    <col min="8955" max="8955" width="8.85546875" style="3" customWidth="1"/>
    <col min="8956" max="9196" width="9.140625" style="3"/>
    <col min="9197" max="9197" width="4" style="3" customWidth="1"/>
    <col min="9198" max="9198" width="31.42578125" style="3" customWidth="1"/>
    <col min="9199" max="9199" width="5.7109375" style="3" customWidth="1"/>
    <col min="9200" max="9200" width="8.42578125" style="3" customWidth="1"/>
    <col min="9201" max="9201" width="6.140625" style="3" customWidth="1"/>
    <col min="9202" max="9202" width="6.5703125" style="3" customWidth="1"/>
    <col min="9203" max="9203" width="7.28515625" style="3" customWidth="1"/>
    <col min="9204" max="9204" width="8.28515625" style="3" customWidth="1"/>
    <col min="9205" max="9205" width="7.28515625" style="3" customWidth="1"/>
    <col min="9206" max="9206" width="6.7109375" style="3" customWidth="1"/>
    <col min="9207" max="9207" width="11.140625" style="3" customWidth="1"/>
    <col min="9208" max="9208" width="9.5703125" style="3" customWidth="1"/>
    <col min="9209" max="9210" width="11.140625" style="3" customWidth="1"/>
    <col min="9211" max="9211" width="8.85546875" style="3" customWidth="1"/>
    <col min="9212" max="9452" width="9.140625" style="3"/>
    <col min="9453" max="9453" width="4" style="3" customWidth="1"/>
    <col min="9454" max="9454" width="31.42578125" style="3" customWidth="1"/>
    <col min="9455" max="9455" width="5.7109375" style="3" customWidth="1"/>
    <col min="9456" max="9456" width="8.42578125" style="3" customWidth="1"/>
    <col min="9457" max="9457" width="6.140625" style="3" customWidth="1"/>
    <col min="9458" max="9458" width="6.5703125" style="3" customWidth="1"/>
    <col min="9459" max="9459" width="7.28515625" style="3" customWidth="1"/>
    <col min="9460" max="9460" width="8.28515625" style="3" customWidth="1"/>
    <col min="9461" max="9461" width="7.28515625" style="3" customWidth="1"/>
    <col min="9462" max="9462" width="6.7109375" style="3" customWidth="1"/>
    <col min="9463" max="9463" width="11.140625" style="3" customWidth="1"/>
    <col min="9464" max="9464" width="9.5703125" style="3" customWidth="1"/>
    <col min="9465" max="9466" width="11.140625" style="3" customWidth="1"/>
    <col min="9467" max="9467" width="8.85546875" style="3" customWidth="1"/>
    <col min="9468" max="9708" width="9.140625" style="3"/>
    <col min="9709" max="9709" width="4" style="3" customWidth="1"/>
    <col min="9710" max="9710" width="31.42578125" style="3" customWidth="1"/>
    <col min="9711" max="9711" width="5.7109375" style="3" customWidth="1"/>
    <col min="9712" max="9712" width="8.42578125" style="3" customWidth="1"/>
    <col min="9713" max="9713" width="6.140625" style="3" customWidth="1"/>
    <col min="9714" max="9714" width="6.5703125" style="3" customWidth="1"/>
    <col min="9715" max="9715" width="7.28515625" style="3" customWidth="1"/>
    <col min="9716" max="9716" width="8.28515625" style="3" customWidth="1"/>
    <col min="9717" max="9717" width="7.28515625" style="3" customWidth="1"/>
    <col min="9718" max="9718" width="6.7109375" style="3" customWidth="1"/>
    <col min="9719" max="9719" width="11.140625" style="3" customWidth="1"/>
    <col min="9720" max="9720" width="9.5703125" style="3" customWidth="1"/>
    <col min="9721" max="9722" width="11.140625" style="3" customWidth="1"/>
    <col min="9723" max="9723" width="8.85546875" style="3" customWidth="1"/>
    <col min="9724" max="9964" width="9.140625" style="3"/>
    <col min="9965" max="9965" width="4" style="3" customWidth="1"/>
    <col min="9966" max="9966" width="31.42578125" style="3" customWidth="1"/>
    <col min="9967" max="9967" width="5.7109375" style="3" customWidth="1"/>
    <col min="9968" max="9968" width="8.42578125" style="3" customWidth="1"/>
    <col min="9969" max="9969" width="6.140625" style="3" customWidth="1"/>
    <col min="9970" max="9970" width="6.5703125" style="3" customWidth="1"/>
    <col min="9971" max="9971" width="7.28515625" style="3" customWidth="1"/>
    <col min="9972" max="9972" width="8.28515625" style="3" customWidth="1"/>
    <col min="9973" max="9973" width="7.28515625" style="3" customWidth="1"/>
    <col min="9974" max="9974" width="6.7109375" style="3" customWidth="1"/>
    <col min="9975" max="9975" width="11.140625" style="3" customWidth="1"/>
    <col min="9976" max="9976" width="9.5703125" style="3" customWidth="1"/>
    <col min="9977" max="9978" width="11.140625" style="3" customWidth="1"/>
    <col min="9979" max="9979" width="8.85546875" style="3" customWidth="1"/>
    <col min="9980" max="10220" width="9.140625" style="3"/>
    <col min="10221" max="10221" width="4" style="3" customWidth="1"/>
    <col min="10222" max="10222" width="31.42578125" style="3" customWidth="1"/>
    <col min="10223" max="10223" width="5.7109375" style="3" customWidth="1"/>
    <col min="10224" max="10224" width="8.42578125" style="3" customWidth="1"/>
    <col min="10225" max="10225" width="6.140625" style="3" customWidth="1"/>
    <col min="10226" max="10226" width="6.5703125" style="3" customWidth="1"/>
    <col min="10227" max="10227" width="7.28515625" style="3" customWidth="1"/>
    <col min="10228" max="10228" width="8.28515625" style="3" customWidth="1"/>
    <col min="10229" max="10229" width="7.28515625" style="3" customWidth="1"/>
    <col min="10230" max="10230" width="6.7109375" style="3" customWidth="1"/>
    <col min="10231" max="10231" width="11.140625" style="3" customWidth="1"/>
    <col min="10232" max="10232" width="9.5703125" style="3" customWidth="1"/>
    <col min="10233" max="10234" width="11.140625" style="3" customWidth="1"/>
    <col min="10235" max="10235" width="8.85546875" style="3" customWidth="1"/>
    <col min="10236" max="10476" width="9.140625" style="3"/>
    <col min="10477" max="10477" width="4" style="3" customWidth="1"/>
    <col min="10478" max="10478" width="31.42578125" style="3" customWidth="1"/>
    <col min="10479" max="10479" width="5.7109375" style="3" customWidth="1"/>
    <col min="10480" max="10480" width="8.42578125" style="3" customWidth="1"/>
    <col min="10481" max="10481" width="6.140625" style="3" customWidth="1"/>
    <col min="10482" max="10482" width="6.5703125" style="3" customWidth="1"/>
    <col min="10483" max="10483" width="7.28515625" style="3" customWidth="1"/>
    <col min="10484" max="10484" width="8.28515625" style="3" customWidth="1"/>
    <col min="10485" max="10485" width="7.28515625" style="3" customWidth="1"/>
    <col min="10486" max="10486" width="6.7109375" style="3" customWidth="1"/>
    <col min="10487" max="10487" width="11.140625" style="3" customWidth="1"/>
    <col min="10488" max="10488" width="9.5703125" style="3" customWidth="1"/>
    <col min="10489" max="10490" width="11.140625" style="3" customWidth="1"/>
    <col min="10491" max="10491" width="8.85546875" style="3" customWidth="1"/>
    <col min="10492" max="10732" width="9.140625" style="3"/>
    <col min="10733" max="10733" width="4" style="3" customWidth="1"/>
    <col min="10734" max="10734" width="31.42578125" style="3" customWidth="1"/>
    <col min="10735" max="10735" width="5.7109375" style="3" customWidth="1"/>
    <col min="10736" max="10736" width="8.42578125" style="3" customWidth="1"/>
    <col min="10737" max="10737" width="6.140625" style="3" customWidth="1"/>
    <col min="10738" max="10738" width="6.5703125" style="3" customWidth="1"/>
    <col min="10739" max="10739" width="7.28515625" style="3" customWidth="1"/>
    <col min="10740" max="10740" width="8.28515625" style="3" customWidth="1"/>
    <col min="10741" max="10741" width="7.28515625" style="3" customWidth="1"/>
    <col min="10742" max="10742" width="6.7109375" style="3" customWidth="1"/>
    <col min="10743" max="10743" width="11.140625" style="3" customWidth="1"/>
    <col min="10744" max="10744" width="9.5703125" style="3" customWidth="1"/>
    <col min="10745" max="10746" width="11.140625" style="3" customWidth="1"/>
    <col min="10747" max="10747" width="8.85546875" style="3" customWidth="1"/>
    <col min="10748" max="10988" width="9.140625" style="3"/>
    <col min="10989" max="10989" width="4" style="3" customWidth="1"/>
    <col min="10990" max="10990" width="31.42578125" style="3" customWidth="1"/>
    <col min="10991" max="10991" width="5.7109375" style="3" customWidth="1"/>
    <col min="10992" max="10992" width="8.42578125" style="3" customWidth="1"/>
    <col min="10993" max="10993" width="6.140625" style="3" customWidth="1"/>
    <col min="10994" max="10994" width="6.5703125" style="3" customWidth="1"/>
    <col min="10995" max="10995" width="7.28515625" style="3" customWidth="1"/>
    <col min="10996" max="10996" width="8.28515625" style="3" customWidth="1"/>
    <col min="10997" max="10997" width="7.28515625" style="3" customWidth="1"/>
    <col min="10998" max="10998" width="6.7109375" style="3" customWidth="1"/>
    <col min="10999" max="10999" width="11.140625" style="3" customWidth="1"/>
    <col min="11000" max="11000" width="9.5703125" style="3" customWidth="1"/>
    <col min="11001" max="11002" width="11.140625" style="3" customWidth="1"/>
    <col min="11003" max="11003" width="8.85546875" style="3" customWidth="1"/>
    <col min="11004" max="11244" width="9.140625" style="3"/>
    <col min="11245" max="11245" width="4" style="3" customWidth="1"/>
    <col min="11246" max="11246" width="31.42578125" style="3" customWidth="1"/>
    <col min="11247" max="11247" width="5.7109375" style="3" customWidth="1"/>
    <col min="11248" max="11248" width="8.42578125" style="3" customWidth="1"/>
    <col min="11249" max="11249" width="6.140625" style="3" customWidth="1"/>
    <col min="11250" max="11250" width="6.5703125" style="3" customWidth="1"/>
    <col min="11251" max="11251" width="7.28515625" style="3" customWidth="1"/>
    <col min="11252" max="11252" width="8.28515625" style="3" customWidth="1"/>
    <col min="11253" max="11253" width="7.28515625" style="3" customWidth="1"/>
    <col min="11254" max="11254" width="6.7109375" style="3" customWidth="1"/>
    <col min="11255" max="11255" width="11.140625" style="3" customWidth="1"/>
    <col min="11256" max="11256" width="9.5703125" style="3" customWidth="1"/>
    <col min="11257" max="11258" width="11.140625" style="3" customWidth="1"/>
    <col min="11259" max="11259" width="8.85546875" style="3" customWidth="1"/>
    <col min="11260" max="11500" width="9.140625" style="3"/>
    <col min="11501" max="11501" width="4" style="3" customWidth="1"/>
    <col min="11502" max="11502" width="31.42578125" style="3" customWidth="1"/>
    <col min="11503" max="11503" width="5.7109375" style="3" customWidth="1"/>
    <col min="11504" max="11504" width="8.42578125" style="3" customWidth="1"/>
    <col min="11505" max="11505" width="6.140625" style="3" customWidth="1"/>
    <col min="11506" max="11506" width="6.5703125" style="3" customWidth="1"/>
    <col min="11507" max="11507" width="7.28515625" style="3" customWidth="1"/>
    <col min="11508" max="11508" width="8.28515625" style="3" customWidth="1"/>
    <col min="11509" max="11509" width="7.28515625" style="3" customWidth="1"/>
    <col min="11510" max="11510" width="6.7109375" style="3" customWidth="1"/>
    <col min="11511" max="11511" width="11.140625" style="3" customWidth="1"/>
    <col min="11512" max="11512" width="9.5703125" style="3" customWidth="1"/>
    <col min="11513" max="11514" width="11.140625" style="3" customWidth="1"/>
    <col min="11515" max="11515" width="8.85546875" style="3" customWidth="1"/>
    <col min="11516" max="11756" width="9.140625" style="3"/>
    <col min="11757" max="11757" width="4" style="3" customWidth="1"/>
    <col min="11758" max="11758" width="31.42578125" style="3" customWidth="1"/>
    <col min="11759" max="11759" width="5.7109375" style="3" customWidth="1"/>
    <col min="11760" max="11760" width="8.42578125" style="3" customWidth="1"/>
    <col min="11761" max="11761" width="6.140625" style="3" customWidth="1"/>
    <col min="11762" max="11762" width="6.5703125" style="3" customWidth="1"/>
    <col min="11763" max="11763" width="7.28515625" style="3" customWidth="1"/>
    <col min="11764" max="11764" width="8.28515625" style="3" customWidth="1"/>
    <col min="11765" max="11765" width="7.28515625" style="3" customWidth="1"/>
    <col min="11766" max="11766" width="6.7109375" style="3" customWidth="1"/>
    <col min="11767" max="11767" width="11.140625" style="3" customWidth="1"/>
    <col min="11768" max="11768" width="9.5703125" style="3" customWidth="1"/>
    <col min="11769" max="11770" width="11.140625" style="3" customWidth="1"/>
    <col min="11771" max="11771" width="8.85546875" style="3" customWidth="1"/>
    <col min="11772" max="12012" width="9.140625" style="3"/>
    <col min="12013" max="12013" width="4" style="3" customWidth="1"/>
    <col min="12014" max="12014" width="31.42578125" style="3" customWidth="1"/>
    <col min="12015" max="12015" width="5.7109375" style="3" customWidth="1"/>
    <col min="12016" max="12016" width="8.42578125" style="3" customWidth="1"/>
    <col min="12017" max="12017" width="6.140625" style="3" customWidth="1"/>
    <col min="12018" max="12018" width="6.5703125" style="3" customWidth="1"/>
    <col min="12019" max="12019" width="7.28515625" style="3" customWidth="1"/>
    <col min="12020" max="12020" width="8.28515625" style="3" customWidth="1"/>
    <col min="12021" max="12021" width="7.28515625" style="3" customWidth="1"/>
    <col min="12022" max="12022" width="6.7109375" style="3" customWidth="1"/>
    <col min="12023" max="12023" width="11.140625" style="3" customWidth="1"/>
    <col min="12024" max="12024" width="9.5703125" style="3" customWidth="1"/>
    <col min="12025" max="12026" width="11.140625" style="3" customWidth="1"/>
    <col min="12027" max="12027" width="8.85546875" style="3" customWidth="1"/>
    <col min="12028" max="12268" width="9.140625" style="3"/>
    <col min="12269" max="12269" width="4" style="3" customWidth="1"/>
    <col min="12270" max="12270" width="31.42578125" style="3" customWidth="1"/>
    <col min="12271" max="12271" width="5.7109375" style="3" customWidth="1"/>
    <col min="12272" max="12272" width="8.42578125" style="3" customWidth="1"/>
    <col min="12273" max="12273" width="6.140625" style="3" customWidth="1"/>
    <col min="12274" max="12274" width="6.5703125" style="3" customWidth="1"/>
    <col min="12275" max="12275" width="7.28515625" style="3" customWidth="1"/>
    <col min="12276" max="12276" width="8.28515625" style="3" customWidth="1"/>
    <col min="12277" max="12277" width="7.28515625" style="3" customWidth="1"/>
    <col min="12278" max="12278" width="6.7109375" style="3" customWidth="1"/>
    <col min="12279" max="12279" width="11.140625" style="3" customWidth="1"/>
    <col min="12280" max="12280" width="9.5703125" style="3" customWidth="1"/>
    <col min="12281" max="12282" width="11.140625" style="3" customWidth="1"/>
    <col min="12283" max="12283" width="8.85546875" style="3" customWidth="1"/>
    <col min="12284" max="12524" width="9.140625" style="3"/>
    <col min="12525" max="12525" width="4" style="3" customWidth="1"/>
    <col min="12526" max="12526" width="31.42578125" style="3" customWidth="1"/>
    <col min="12527" max="12527" width="5.7109375" style="3" customWidth="1"/>
    <col min="12528" max="12528" width="8.42578125" style="3" customWidth="1"/>
    <col min="12529" max="12529" width="6.140625" style="3" customWidth="1"/>
    <col min="12530" max="12530" width="6.5703125" style="3" customWidth="1"/>
    <col min="12531" max="12531" width="7.28515625" style="3" customWidth="1"/>
    <col min="12532" max="12532" width="8.28515625" style="3" customWidth="1"/>
    <col min="12533" max="12533" width="7.28515625" style="3" customWidth="1"/>
    <col min="12534" max="12534" width="6.7109375" style="3" customWidth="1"/>
    <col min="12535" max="12535" width="11.140625" style="3" customWidth="1"/>
    <col min="12536" max="12536" width="9.5703125" style="3" customWidth="1"/>
    <col min="12537" max="12538" width="11.140625" style="3" customWidth="1"/>
    <col min="12539" max="12539" width="8.85546875" style="3" customWidth="1"/>
    <col min="12540" max="12780" width="9.140625" style="3"/>
    <col min="12781" max="12781" width="4" style="3" customWidth="1"/>
    <col min="12782" max="12782" width="31.42578125" style="3" customWidth="1"/>
    <col min="12783" max="12783" width="5.7109375" style="3" customWidth="1"/>
    <col min="12784" max="12784" width="8.42578125" style="3" customWidth="1"/>
    <col min="12785" max="12785" width="6.140625" style="3" customWidth="1"/>
    <col min="12786" max="12786" width="6.5703125" style="3" customWidth="1"/>
    <col min="12787" max="12787" width="7.28515625" style="3" customWidth="1"/>
    <col min="12788" max="12788" width="8.28515625" style="3" customWidth="1"/>
    <col min="12789" max="12789" width="7.28515625" style="3" customWidth="1"/>
    <col min="12790" max="12790" width="6.7109375" style="3" customWidth="1"/>
    <col min="12791" max="12791" width="11.140625" style="3" customWidth="1"/>
    <col min="12792" max="12792" width="9.5703125" style="3" customWidth="1"/>
    <col min="12793" max="12794" width="11.140625" style="3" customWidth="1"/>
    <col min="12795" max="12795" width="8.85546875" style="3" customWidth="1"/>
    <col min="12796" max="13036" width="9.140625" style="3"/>
    <col min="13037" max="13037" width="4" style="3" customWidth="1"/>
    <col min="13038" max="13038" width="31.42578125" style="3" customWidth="1"/>
    <col min="13039" max="13039" width="5.7109375" style="3" customWidth="1"/>
    <col min="13040" max="13040" width="8.42578125" style="3" customWidth="1"/>
    <col min="13041" max="13041" width="6.140625" style="3" customWidth="1"/>
    <col min="13042" max="13042" width="6.5703125" style="3" customWidth="1"/>
    <col min="13043" max="13043" width="7.28515625" style="3" customWidth="1"/>
    <col min="13044" max="13044" width="8.28515625" style="3" customWidth="1"/>
    <col min="13045" max="13045" width="7.28515625" style="3" customWidth="1"/>
    <col min="13046" max="13046" width="6.7109375" style="3" customWidth="1"/>
    <col min="13047" max="13047" width="11.140625" style="3" customWidth="1"/>
    <col min="13048" max="13048" width="9.5703125" style="3" customWidth="1"/>
    <col min="13049" max="13050" width="11.140625" style="3" customWidth="1"/>
    <col min="13051" max="13051" width="8.85546875" style="3" customWidth="1"/>
    <col min="13052" max="13292" width="9.140625" style="3"/>
    <col min="13293" max="13293" width="4" style="3" customWidth="1"/>
    <col min="13294" max="13294" width="31.42578125" style="3" customWidth="1"/>
    <col min="13295" max="13295" width="5.7109375" style="3" customWidth="1"/>
    <col min="13296" max="13296" width="8.42578125" style="3" customWidth="1"/>
    <col min="13297" max="13297" width="6.140625" style="3" customWidth="1"/>
    <col min="13298" max="13298" width="6.5703125" style="3" customWidth="1"/>
    <col min="13299" max="13299" width="7.28515625" style="3" customWidth="1"/>
    <col min="13300" max="13300" width="8.28515625" style="3" customWidth="1"/>
    <col min="13301" max="13301" width="7.28515625" style="3" customWidth="1"/>
    <col min="13302" max="13302" width="6.7109375" style="3" customWidth="1"/>
    <col min="13303" max="13303" width="11.140625" style="3" customWidth="1"/>
    <col min="13304" max="13304" width="9.5703125" style="3" customWidth="1"/>
    <col min="13305" max="13306" width="11.140625" style="3" customWidth="1"/>
    <col min="13307" max="13307" width="8.85546875" style="3" customWidth="1"/>
    <col min="13308" max="13548" width="9.140625" style="3"/>
    <col min="13549" max="13549" width="4" style="3" customWidth="1"/>
    <col min="13550" max="13550" width="31.42578125" style="3" customWidth="1"/>
    <col min="13551" max="13551" width="5.7109375" style="3" customWidth="1"/>
    <col min="13552" max="13552" width="8.42578125" style="3" customWidth="1"/>
    <col min="13553" max="13553" width="6.140625" style="3" customWidth="1"/>
    <col min="13554" max="13554" width="6.5703125" style="3" customWidth="1"/>
    <col min="13555" max="13555" width="7.28515625" style="3" customWidth="1"/>
    <col min="13556" max="13556" width="8.28515625" style="3" customWidth="1"/>
    <col min="13557" max="13557" width="7.28515625" style="3" customWidth="1"/>
    <col min="13558" max="13558" width="6.7109375" style="3" customWidth="1"/>
    <col min="13559" max="13559" width="11.140625" style="3" customWidth="1"/>
    <col min="13560" max="13560" width="9.5703125" style="3" customWidth="1"/>
    <col min="13561" max="13562" width="11.140625" style="3" customWidth="1"/>
    <col min="13563" max="13563" width="8.85546875" style="3" customWidth="1"/>
    <col min="13564" max="13804" width="9.140625" style="3"/>
    <col min="13805" max="13805" width="4" style="3" customWidth="1"/>
    <col min="13806" max="13806" width="31.42578125" style="3" customWidth="1"/>
    <col min="13807" max="13807" width="5.7109375" style="3" customWidth="1"/>
    <col min="13808" max="13808" width="8.42578125" style="3" customWidth="1"/>
    <col min="13809" max="13809" width="6.140625" style="3" customWidth="1"/>
    <col min="13810" max="13810" width="6.5703125" style="3" customWidth="1"/>
    <col min="13811" max="13811" width="7.28515625" style="3" customWidth="1"/>
    <col min="13812" max="13812" width="8.28515625" style="3" customWidth="1"/>
    <col min="13813" max="13813" width="7.28515625" style="3" customWidth="1"/>
    <col min="13814" max="13814" width="6.7109375" style="3" customWidth="1"/>
    <col min="13815" max="13815" width="11.140625" style="3" customWidth="1"/>
    <col min="13816" max="13816" width="9.5703125" style="3" customWidth="1"/>
    <col min="13817" max="13818" width="11.140625" style="3" customWidth="1"/>
    <col min="13819" max="13819" width="8.85546875" style="3" customWidth="1"/>
    <col min="13820" max="14060" width="9.140625" style="3"/>
    <col min="14061" max="14061" width="4" style="3" customWidth="1"/>
    <col min="14062" max="14062" width="31.42578125" style="3" customWidth="1"/>
    <col min="14063" max="14063" width="5.7109375" style="3" customWidth="1"/>
    <col min="14064" max="14064" width="8.42578125" style="3" customWidth="1"/>
    <col min="14065" max="14065" width="6.140625" style="3" customWidth="1"/>
    <col min="14066" max="14066" width="6.5703125" style="3" customWidth="1"/>
    <col min="14067" max="14067" width="7.28515625" style="3" customWidth="1"/>
    <col min="14068" max="14068" width="8.28515625" style="3" customWidth="1"/>
    <col min="14069" max="14069" width="7.28515625" style="3" customWidth="1"/>
    <col min="14070" max="14070" width="6.7109375" style="3" customWidth="1"/>
    <col min="14071" max="14071" width="11.140625" style="3" customWidth="1"/>
    <col min="14072" max="14072" width="9.5703125" style="3" customWidth="1"/>
    <col min="14073" max="14074" width="11.140625" style="3" customWidth="1"/>
    <col min="14075" max="14075" width="8.85546875" style="3" customWidth="1"/>
    <col min="14076" max="14316" width="9.140625" style="3"/>
    <col min="14317" max="14317" width="4" style="3" customWidth="1"/>
    <col min="14318" max="14318" width="31.42578125" style="3" customWidth="1"/>
    <col min="14319" max="14319" width="5.7109375" style="3" customWidth="1"/>
    <col min="14320" max="14320" width="8.42578125" style="3" customWidth="1"/>
    <col min="14321" max="14321" width="6.140625" style="3" customWidth="1"/>
    <col min="14322" max="14322" width="6.5703125" style="3" customWidth="1"/>
    <col min="14323" max="14323" width="7.28515625" style="3" customWidth="1"/>
    <col min="14324" max="14324" width="8.28515625" style="3" customWidth="1"/>
    <col min="14325" max="14325" width="7.28515625" style="3" customWidth="1"/>
    <col min="14326" max="14326" width="6.7109375" style="3" customWidth="1"/>
    <col min="14327" max="14327" width="11.140625" style="3" customWidth="1"/>
    <col min="14328" max="14328" width="9.5703125" style="3" customWidth="1"/>
    <col min="14329" max="14330" width="11.140625" style="3" customWidth="1"/>
    <col min="14331" max="14331" width="8.85546875" style="3" customWidth="1"/>
    <col min="14332" max="14572" width="9.140625" style="3"/>
    <col min="14573" max="14573" width="4" style="3" customWidth="1"/>
    <col min="14574" max="14574" width="31.42578125" style="3" customWidth="1"/>
    <col min="14575" max="14575" width="5.7109375" style="3" customWidth="1"/>
    <col min="14576" max="14576" width="8.42578125" style="3" customWidth="1"/>
    <col min="14577" max="14577" width="6.140625" style="3" customWidth="1"/>
    <col min="14578" max="14578" width="6.5703125" style="3" customWidth="1"/>
    <col min="14579" max="14579" width="7.28515625" style="3" customWidth="1"/>
    <col min="14580" max="14580" width="8.28515625" style="3" customWidth="1"/>
    <col min="14581" max="14581" width="7.28515625" style="3" customWidth="1"/>
    <col min="14582" max="14582" width="6.7109375" style="3" customWidth="1"/>
    <col min="14583" max="14583" width="11.140625" style="3" customWidth="1"/>
    <col min="14584" max="14584" width="9.5703125" style="3" customWidth="1"/>
    <col min="14585" max="14586" width="11.140625" style="3" customWidth="1"/>
    <col min="14587" max="14587" width="8.85546875" style="3" customWidth="1"/>
    <col min="14588" max="14828" width="9.140625" style="3"/>
    <col min="14829" max="14829" width="4" style="3" customWidth="1"/>
    <col min="14830" max="14830" width="31.42578125" style="3" customWidth="1"/>
    <col min="14831" max="14831" width="5.7109375" style="3" customWidth="1"/>
    <col min="14832" max="14832" width="8.42578125" style="3" customWidth="1"/>
    <col min="14833" max="14833" width="6.140625" style="3" customWidth="1"/>
    <col min="14834" max="14834" width="6.5703125" style="3" customWidth="1"/>
    <col min="14835" max="14835" width="7.28515625" style="3" customWidth="1"/>
    <col min="14836" max="14836" width="8.28515625" style="3" customWidth="1"/>
    <col min="14837" max="14837" width="7.28515625" style="3" customWidth="1"/>
    <col min="14838" max="14838" width="6.7109375" style="3" customWidth="1"/>
    <col min="14839" max="14839" width="11.140625" style="3" customWidth="1"/>
    <col min="14840" max="14840" width="9.5703125" style="3" customWidth="1"/>
    <col min="14841" max="14842" width="11.140625" style="3" customWidth="1"/>
    <col min="14843" max="14843" width="8.85546875" style="3" customWidth="1"/>
    <col min="14844" max="15084" width="9.140625" style="3"/>
    <col min="15085" max="15085" width="4" style="3" customWidth="1"/>
    <col min="15086" max="15086" width="31.42578125" style="3" customWidth="1"/>
    <col min="15087" max="15087" width="5.7109375" style="3" customWidth="1"/>
    <col min="15088" max="15088" width="8.42578125" style="3" customWidth="1"/>
    <col min="15089" max="15089" width="6.140625" style="3" customWidth="1"/>
    <col min="15090" max="15090" width="6.5703125" style="3" customWidth="1"/>
    <col min="15091" max="15091" width="7.28515625" style="3" customWidth="1"/>
    <col min="15092" max="15092" width="8.28515625" style="3" customWidth="1"/>
    <col min="15093" max="15093" width="7.28515625" style="3" customWidth="1"/>
    <col min="15094" max="15094" width="6.7109375" style="3" customWidth="1"/>
    <col min="15095" max="15095" width="11.140625" style="3" customWidth="1"/>
    <col min="15096" max="15096" width="9.5703125" style="3" customWidth="1"/>
    <col min="15097" max="15098" width="11.140625" style="3" customWidth="1"/>
    <col min="15099" max="15099" width="8.85546875" style="3" customWidth="1"/>
    <col min="15100" max="15340" width="9.140625" style="3"/>
    <col min="15341" max="15341" width="4" style="3" customWidth="1"/>
    <col min="15342" max="15342" width="31.42578125" style="3" customWidth="1"/>
    <col min="15343" max="15343" width="5.7109375" style="3" customWidth="1"/>
    <col min="15344" max="15344" width="8.42578125" style="3" customWidth="1"/>
    <col min="15345" max="15345" width="6.140625" style="3" customWidth="1"/>
    <col min="15346" max="15346" width="6.5703125" style="3" customWidth="1"/>
    <col min="15347" max="15347" width="7.28515625" style="3" customWidth="1"/>
    <col min="15348" max="15348" width="8.28515625" style="3" customWidth="1"/>
    <col min="15349" max="15349" width="7.28515625" style="3" customWidth="1"/>
    <col min="15350" max="15350" width="6.7109375" style="3" customWidth="1"/>
    <col min="15351" max="15351" width="11.140625" style="3" customWidth="1"/>
    <col min="15352" max="15352" width="9.5703125" style="3" customWidth="1"/>
    <col min="15353" max="15354" width="11.140625" style="3" customWidth="1"/>
    <col min="15355" max="15355" width="8.85546875" style="3" customWidth="1"/>
    <col min="15356" max="15596" width="9.140625" style="3"/>
    <col min="15597" max="15597" width="4" style="3" customWidth="1"/>
    <col min="15598" max="15598" width="31.42578125" style="3" customWidth="1"/>
    <col min="15599" max="15599" width="5.7109375" style="3" customWidth="1"/>
    <col min="15600" max="15600" width="8.42578125" style="3" customWidth="1"/>
    <col min="15601" max="15601" width="6.140625" style="3" customWidth="1"/>
    <col min="15602" max="15602" width="6.5703125" style="3" customWidth="1"/>
    <col min="15603" max="15603" width="7.28515625" style="3" customWidth="1"/>
    <col min="15604" max="15604" width="8.28515625" style="3" customWidth="1"/>
    <col min="15605" max="15605" width="7.28515625" style="3" customWidth="1"/>
    <col min="15606" max="15606" width="6.7109375" style="3" customWidth="1"/>
    <col min="15607" max="15607" width="11.140625" style="3" customWidth="1"/>
    <col min="15608" max="15608" width="9.5703125" style="3" customWidth="1"/>
    <col min="15609" max="15610" width="11.140625" style="3" customWidth="1"/>
    <col min="15611" max="15611" width="8.85546875" style="3" customWidth="1"/>
    <col min="15612" max="15852" width="9.140625" style="3"/>
    <col min="15853" max="15853" width="4" style="3" customWidth="1"/>
    <col min="15854" max="15854" width="31.42578125" style="3" customWidth="1"/>
    <col min="15855" max="15855" width="5.7109375" style="3" customWidth="1"/>
    <col min="15856" max="15856" width="8.42578125" style="3" customWidth="1"/>
    <col min="15857" max="15857" width="6.140625" style="3" customWidth="1"/>
    <col min="15858" max="15858" width="6.5703125" style="3" customWidth="1"/>
    <col min="15859" max="15859" width="7.28515625" style="3" customWidth="1"/>
    <col min="15860" max="15860" width="8.28515625" style="3" customWidth="1"/>
    <col min="15861" max="15861" width="7.28515625" style="3" customWidth="1"/>
    <col min="15862" max="15862" width="6.7109375" style="3" customWidth="1"/>
    <col min="15863" max="15863" width="11.140625" style="3" customWidth="1"/>
    <col min="15864" max="15864" width="9.5703125" style="3" customWidth="1"/>
    <col min="15865" max="15866" width="11.140625" style="3" customWidth="1"/>
    <col min="15867" max="15867" width="8.85546875" style="3" customWidth="1"/>
    <col min="15868" max="16108" width="9.140625" style="3"/>
    <col min="16109" max="16109" width="4" style="3" customWidth="1"/>
    <col min="16110" max="16110" width="31.42578125" style="3" customWidth="1"/>
    <col min="16111" max="16111" width="5.7109375" style="3" customWidth="1"/>
    <col min="16112" max="16112" width="8.42578125" style="3" customWidth="1"/>
    <col min="16113" max="16113" width="6.140625" style="3" customWidth="1"/>
    <col min="16114" max="16114" width="6.5703125" style="3" customWidth="1"/>
    <col min="16115" max="16115" width="7.28515625" style="3" customWidth="1"/>
    <col min="16116" max="16116" width="8.28515625" style="3" customWidth="1"/>
    <col min="16117" max="16117" width="7.28515625" style="3" customWidth="1"/>
    <col min="16118" max="16118" width="6.7109375" style="3" customWidth="1"/>
    <col min="16119" max="16119" width="11.140625" style="3" customWidth="1"/>
    <col min="16120" max="16120" width="9.5703125" style="3" customWidth="1"/>
    <col min="16121" max="16122" width="11.140625" style="3" customWidth="1"/>
    <col min="16123" max="16123" width="8.85546875" style="3" customWidth="1"/>
    <col min="16124" max="16384" width="9.140625" style="3"/>
  </cols>
  <sheetData>
    <row r="1" spans="1:236">
      <c r="P1" s="104" t="s">
        <v>44</v>
      </c>
    </row>
    <row r="2" spans="1:236" ht="15.75">
      <c r="C2" s="155" t="s">
        <v>30</v>
      </c>
      <c r="D2" s="105">
        <v>9</v>
      </c>
      <c r="E2" s="5"/>
      <c r="G2" s="5"/>
      <c r="H2" s="5"/>
      <c r="J2" s="7"/>
      <c r="K2" s="7"/>
      <c r="L2" s="7"/>
      <c r="M2" s="7"/>
      <c r="N2" s="7"/>
      <c r="O2" s="7"/>
      <c r="P2" s="7"/>
      <c r="Q2" s="8"/>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row>
    <row r="3" spans="1:236" ht="20.25" thickBot="1">
      <c r="A3" s="37" t="s">
        <v>315</v>
      </c>
      <c r="B3" s="45"/>
      <c r="C3" s="46"/>
      <c r="D3" s="46"/>
      <c r="E3" s="47"/>
      <c r="F3" s="47"/>
      <c r="G3" s="47"/>
      <c r="H3" s="47"/>
      <c r="I3" s="47"/>
      <c r="J3" s="47"/>
      <c r="K3" s="47"/>
      <c r="L3" s="47"/>
      <c r="M3" s="47"/>
      <c r="N3" s="47"/>
      <c r="O3" s="47"/>
      <c r="P3" s="37"/>
      <c r="Q3" s="8"/>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row>
    <row r="4" spans="1:236" ht="31.5" customHeight="1">
      <c r="A4" s="48" t="s">
        <v>45</v>
      </c>
      <c r="B4" s="49"/>
      <c r="C4" s="50"/>
      <c r="D4" s="51"/>
      <c r="E4" s="48"/>
      <c r="F4" s="48"/>
      <c r="G4" s="48"/>
      <c r="H4" s="48"/>
      <c r="I4" s="48"/>
      <c r="J4" s="48"/>
      <c r="K4" s="48"/>
      <c r="L4" s="48"/>
      <c r="M4" s="48"/>
      <c r="N4" s="48"/>
      <c r="O4" s="48"/>
      <c r="P4" s="41"/>
      <c r="Q4" s="10"/>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row>
    <row r="5" spans="1:236" ht="31.5" customHeight="1">
      <c r="A5" s="107" t="str">
        <f>Kopsav.!A7:I7</f>
        <v>Objekta nosaukums: Brīvdabas sporta un aktīvās atpūtas centrs Zirgu salā, Liepājā, 2.kārta</v>
      </c>
      <c r="B5" s="85"/>
      <c r="C5" s="86"/>
      <c r="D5" s="87"/>
      <c r="E5" s="84"/>
      <c r="F5" s="84"/>
      <c r="G5" s="84"/>
      <c r="H5" s="84"/>
      <c r="I5" s="84"/>
      <c r="J5" s="84"/>
      <c r="K5" s="84"/>
      <c r="L5" s="84"/>
      <c r="M5" s="84"/>
      <c r="N5" s="84"/>
      <c r="O5" s="84"/>
      <c r="P5" s="41"/>
      <c r="Q5" s="10"/>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row>
    <row r="6" spans="1:236" ht="20.25" customHeight="1">
      <c r="A6" s="198" t="str">
        <f>KOPTĀME!A12</f>
        <v>Būves nosaukums: Brīvdabas sporta un aktīvās atpūtas centrs Zirgu salā, Liepājā, 2.kārta</v>
      </c>
      <c r="B6" s="198"/>
      <c r="C6" s="198"/>
      <c r="D6" s="198"/>
      <c r="E6" s="198"/>
      <c r="F6" s="198"/>
      <c r="G6" s="198"/>
      <c r="H6" s="198"/>
      <c r="I6" s="198"/>
      <c r="J6" s="198"/>
      <c r="K6" s="198"/>
      <c r="L6" s="198"/>
      <c r="M6" s="198"/>
      <c r="N6" s="198"/>
      <c r="O6" s="198"/>
      <c r="P6" s="198"/>
      <c r="Q6" s="10"/>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row>
    <row r="7" spans="1:236" ht="19.5" customHeight="1">
      <c r="A7" s="55" t="str">
        <f>KOPTĀME!A13</f>
        <v>Objekta adrese:  Zirgu sala 2 (kad.apz. 1700 025 0001); Zirgu sala (kad.apz. 1700 025 0002); Ezermalas iela (kad.apz. 1700 022 0137)</v>
      </c>
      <c r="B7" s="56"/>
      <c r="C7" s="52"/>
      <c r="D7" s="52"/>
      <c r="E7" s="42"/>
      <c r="F7" s="42"/>
      <c r="G7" s="42"/>
      <c r="H7" s="42"/>
      <c r="I7" s="42"/>
      <c r="J7" s="42"/>
      <c r="K7" s="42"/>
      <c r="L7" s="42"/>
      <c r="M7" s="42"/>
      <c r="N7" s="42"/>
      <c r="O7" s="42"/>
      <c r="P7" s="42"/>
      <c r="Q7" s="12"/>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row>
    <row r="8" spans="1:236" ht="22.5" customHeight="1">
      <c r="A8" s="55" t="str">
        <f>KOPTĀME!A14</f>
        <v>Pasūtījuma Nr. LPP2018/165</v>
      </c>
      <c r="B8" s="56"/>
      <c r="C8" s="53"/>
      <c r="D8" s="54"/>
      <c r="E8" s="43"/>
      <c r="F8" s="43"/>
      <c r="G8" s="43"/>
      <c r="H8" s="43"/>
      <c r="I8" s="43"/>
      <c r="J8" s="43"/>
      <c r="K8" s="43"/>
      <c r="L8" s="43"/>
      <c r="M8" s="43"/>
      <c r="N8" s="43"/>
      <c r="O8" s="43"/>
      <c r="P8" s="43"/>
      <c r="Q8" s="10"/>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row>
    <row r="9" spans="1:236" ht="15" customHeight="1">
      <c r="A9" s="55"/>
      <c r="B9" s="56"/>
      <c r="C9" s="53"/>
      <c r="D9" s="54"/>
      <c r="E9" s="43"/>
      <c r="F9" s="43"/>
      <c r="G9" s="43"/>
      <c r="H9" s="43"/>
      <c r="I9" s="43"/>
      <c r="J9" s="43"/>
      <c r="K9" s="43"/>
      <c r="L9" s="43"/>
      <c r="M9" s="43"/>
      <c r="N9" s="43"/>
      <c r="O9" s="43"/>
      <c r="P9" s="40"/>
      <c r="Q9" s="10"/>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row>
    <row r="10" spans="1:236" ht="15.75">
      <c r="A10" s="114" t="s">
        <v>66</v>
      </c>
      <c r="B10" s="57"/>
      <c r="C10" s="38"/>
      <c r="D10" s="38"/>
      <c r="E10" s="44"/>
      <c r="F10" s="44"/>
      <c r="G10" s="44"/>
      <c r="H10" s="44"/>
      <c r="I10" s="44"/>
      <c r="J10" s="44"/>
      <c r="K10" s="44"/>
      <c r="L10" s="44"/>
      <c r="M10" s="44"/>
      <c r="N10" s="44"/>
      <c r="O10" s="44"/>
      <c r="P10" s="44"/>
      <c r="Q10" s="10"/>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row>
    <row r="11" spans="1:236" ht="14.25" thickBot="1">
      <c r="A11" s="39"/>
      <c r="B11" s="39"/>
      <c r="C11" s="15"/>
      <c r="D11" s="16"/>
      <c r="E11" s="17"/>
      <c r="F11" s="18"/>
      <c r="G11" s="18"/>
      <c r="H11" s="18"/>
      <c r="I11" s="18"/>
      <c r="J11" s="18"/>
      <c r="K11" s="39"/>
      <c r="M11" s="19" t="s">
        <v>34</v>
      </c>
      <c r="N11" s="251">
        <f>P27</f>
        <v>0</v>
      </c>
      <c r="O11" s="252"/>
      <c r="P11" s="106" t="s">
        <v>46</v>
      </c>
      <c r="Q11" s="10"/>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row>
    <row r="12" spans="1:236" ht="14.25" customHeight="1">
      <c r="A12" s="39"/>
      <c r="B12" s="39"/>
      <c r="C12" s="15"/>
      <c r="D12" s="16"/>
      <c r="E12" s="17"/>
      <c r="F12" s="18"/>
      <c r="G12" s="18"/>
      <c r="H12" s="18"/>
      <c r="I12" s="18"/>
      <c r="J12" s="18"/>
      <c r="K12" s="39"/>
      <c r="M12" s="110" t="s">
        <v>9</v>
      </c>
      <c r="N12" s="253">
        <f>KOPTĀME!B29</f>
        <v>0</v>
      </c>
      <c r="O12" s="253"/>
      <c r="P12" s="14"/>
      <c r="Q12" s="10"/>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row>
    <row r="13" spans="1:236" ht="15">
      <c r="A13" s="39"/>
      <c r="B13" s="39"/>
      <c r="C13" s="15"/>
      <c r="D13" s="16"/>
      <c r="E13" s="17"/>
      <c r="F13" s="18"/>
      <c r="G13" s="18"/>
      <c r="H13" s="18"/>
      <c r="I13" s="18"/>
      <c r="J13" s="18"/>
      <c r="K13" s="39"/>
      <c r="L13" s="39"/>
      <c r="M13" s="39"/>
      <c r="N13" s="39"/>
      <c r="O13" s="20"/>
      <c r="P13" s="14"/>
      <c r="Q13" s="10"/>
      <c r="R13" s="11"/>
      <c r="S13" s="11"/>
      <c r="T13" s="81" t="s">
        <v>31</v>
      </c>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row>
    <row r="14" spans="1:236" ht="12.75" customHeight="1">
      <c r="A14" s="254" t="s">
        <v>10</v>
      </c>
      <c r="B14" s="254" t="s">
        <v>13</v>
      </c>
      <c r="C14" s="263" t="s">
        <v>47</v>
      </c>
      <c r="D14" s="256" t="s">
        <v>15</v>
      </c>
      <c r="E14" s="258" t="s">
        <v>16</v>
      </c>
      <c r="F14" s="260" t="s">
        <v>17</v>
      </c>
      <c r="G14" s="261"/>
      <c r="H14" s="261"/>
      <c r="I14" s="261"/>
      <c r="J14" s="261"/>
      <c r="K14" s="261"/>
      <c r="L14" s="262" t="s">
        <v>18</v>
      </c>
      <c r="M14" s="262"/>
      <c r="N14" s="262"/>
      <c r="O14" s="262"/>
      <c r="P14" s="262"/>
      <c r="Q14" s="10"/>
      <c r="R14" s="11"/>
      <c r="S14" s="11"/>
      <c r="T14" s="254" t="s">
        <v>10</v>
      </c>
      <c r="U14" s="254" t="s">
        <v>13</v>
      </c>
      <c r="V14" s="263" t="s">
        <v>14</v>
      </c>
      <c r="W14" s="254" t="s">
        <v>15</v>
      </c>
      <c r="X14" s="247" t="s">
        <v>16</v>
      </c>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row>
    <row r="15" spans="1:236" ht="54" customHeight="1">
      <c r="A15" s="255"/>
      <c r="B15" s="255"/>
      <c r="C15" s="264"/>
      <c r="D15" s="257"/>
      <c r="E15" s="259"/>
      <c r="F15" s="108" t="s">
        <v>48</v>
      </c>
      <c r="G15" s="108" t="s">
        <v>54</v>
      </c>
      <c r="H15" s="108" t="s">
        <v>37</v>
      </c>
      <c r="I15" s="108" t="s">
        <v>35</v>
      </c>
      <c r="J15" s="108" t="s">
        <v>36</v>
      </c>
      <c r="K15" s="109" t="s">
        <v>49</v>
      </c>
      <c r="L15" s="109" t="s">
        <v>50</v>
      </c>
      <c r="M15" s="109" t="s">
        <v>37</v>
      </c>
      <c r="N15" s="109" t="s">
        <v>35</v>
      </c>
      <c r="O15" s="109" t="s">
        <v>36</v>
      </c>
      <c r="P15" s="109" t="s">
        <v>51</v>
      </c>
      <c r="Q15" s="21"/>
      <c r="R15" s="22"/>
      <c r="S15" s="22"/>
      <c r="T15" s="255"/>
      <c r="U15" s="255"/>
      <c r="V15" s="264"/>
      <c r="W15" s="255"/>
      <c r="X15" s="248"/>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2"/>
      <c r="FQ15" s="22"/>
      <c r="FR15" s="22"/>
      <c r="FS15" s="22"/>
      <c r="FT15" s="22"/>
      <c r="FU15" s="22"/>
      <c r="FV15" s="22"/>
      <c r="FW15" s="22"/>
      <c r="FX15" s="22"/>
      <c r="FY15" s="22"/>
      <c r="FZ15" s="22"/>
      <c r="GA15" s="22"/>
      <c r="GB15" s="22"/>
      <c r="GC15" s="22"/>
      <c r="GD15" s="22"/>
      <c r="GE15" s="22"/>
      <c r="GF15" s="22"/>
      <c r="GG15" s="22"/>
      <c r="GH15" s="22"/>
      <c r="GI15" s="22"/>
      <c r="GJ15" s="22"/>
      <c r="GK15" s="22"/>
      <c r="GL15" s="22"/>
      <c r="GM15" s="22"/>
      <c r="GN15" s="22"/>
      <c r="GO15" s="22"/>
      <c r="GP15" s="22"/>
      <c r="GQ15" s="22"/>
      <c r="GR15" s="22"/>
      <c r="GS15" s="22"/>
      <c r="GT15" s="22"/>
      <c r="GU15" s="22"/>
      <c r="GV15" s="22"/>
      <c r="GW15" s="22"/>
      <c r="GX15" s="22"/>
      <c r="GY15" s="22"/>
      <c r="GZ15" s="22"/>
      <c r="HA15" s="22"/>
      <c r="HB15" s="22"/>
      <c r="HC15" s="22"/>
      <c r="HD15" s="22"/>
      <c r="HE15" s="22"/>
      <c r="HF15" s="22"/>
      <c r="HG15" s="22"/>
      <c r="HH15" s="22"/>
      <c r="HI15" s="22"/>
      <c r="HJ15" s="22"/>
      <c r="HK15" s="22"/>
      <c r="HL15" s="22"/>
      <c r="HM15" s="22"/>
      <c r="HN15" s="22"/>
      <c r="HO15" s="22"/>
      <c r="HP15" s="22"/>
      <c r="HQ15" s="22"/>
      <c r="HR15" s="22"/>
      <c r="HS15" s="22"/>
      <c r="HT15" s="22"/>
      <c r="HU15" s="22"/>
      <c r="HV15" s="22"/>
      <c r="HW15" s="22"/>
      <c r="HX15" s="22"/>
      <c r="HY15" s="22"/>
      <c r="HZ15" s="22"/>
      <c r="IA15" s="22"/>
      <c r="IB15" s="22"/>
    </row>
    <row r="16" spans="1:236">
      <c r="A16" s="174"/>
      <c r="B16" s="170"/>
      <c r="C16" s="161" t="s">
        <v>316</v>
      </c>
      <c r="D16" s="162"/>
      <c r="E16" s="175"/>
      <c r="F16" s="163"/>
      <c r="G16" s="163"/>
      <c r="H16" s="163"/>
      <c r="I16" s="163"/>
      <c r="J16" s="163"/>
      <c r="K16" s="163"/>
      <c r="L16" s="163"/>
      <c r="M16" s="163"/>
      <c r="N16" s="163"/>
      <c r="O16" s="163"/>
      <c r="P16" s="163"/>
      <c r="T16" s="144">
        <f t="shared" ref="T16:X23" si="0">A16</f>
        <v>0</v>
      </c>
      <c r="U16" s="144">
        <f t="shared" si="0"/>
        <v>0</v>
      </c>
      <c r="V16" s="156" t="str">
        <f t="shared" si="0"/>
        <v>Pāļu izbūve</v>
      </c>
      <c r="W16" s="144">
        <f t="shared" si="0"/>
        <v>0</v>
      </c>
      <c r="X16" s="166">
        <f t="shared" si="0"/>
        <v>0</v>
      </c>
    </row>
    <row r="17" spans="1:236">
      <c r="A17" s="144">
        <v>1</v>
      </c>
      <c r="B17" s="166"/>
      <c r="C17" s="152" t="s">
        <v>344</v>
      </c>
      <c r="D17" s="111" t="s">
        <v>214</v>
      </c>
      <c r="E17" s="157">
        <v>21</v>
      </c>
      <c r="F17" s="23"/>
      <c r="G17" s="23"/>
      <c r="H17" s="23">
        <f t="shared" ref="H17:H26" si="1">ROUND(F17*G17,2)</f>
        <v>0</v>
      </c>
      <c r="I17" s="23"/>
      <c r="J17" s="23"/>
      <c r="K17" s="24">
        <f t="shared" ref="K17:K26" si="2">H17+I17+J17</f>
        <v>0</v>
      </c>
      <c r="L17" s="24">
        <f t="shared" ref="L17:L26" si="3">ROUND(E17*F17,2)</f>
        <v>0</v>
      </c>
      <c r="M17" s="24">
        <f t="shared" ref="M17:M26" si="4">ROUND(E17*H17,2)</f>
        <v>0</v>
      </c>
      <c r="N17" s="24">
        <f t="shared" ref="N17:N26" si="5">ROUND(E17*I17,2)</f>
        <v>0</v>
      </c>
      <c r="O17" s="24">
        <f t="shared" ref="O17:O26" si="6">ROUND(E17*J17,2)</f>
        <v>0</v>
      </c>
      <c r="P17" s="24">
        <f t="shared" ref="P17:P26" si="7">M17+N17+O17</f>
        <v>0</v>
      </c>
      <c r="T17" s="144">
        <f t="shared" si="0"/>
        <v>1</v>
      </c>
      <c r="U17" s="144">
        <f t="shared" si="0"/>
        <v>0</v>
      </c>
      <c r="V17" s="156" t="str">
        <f t="shared" si="0"/>
        <v>Pāļu izbūve PAL-01 līdz PAL -021</v>
      </c>
      <c r="W17" s="144" t="str">
        <f t="shared" si="0"/>
        <v>gb</v>
      </c>
      <c r="X17" s="166">
        <f t="shared" si="0"/>
        <v>21</v>
      </c>
    </row>
    <row r="18" spans="1:236">
      <c r="A18" s="174"/>
      <c r="B18" s="170"/>
      <c r="C18" s="164" t="s">
        <v>317</v>
      </c>
      <c r="D18" s="162"/>
      <c r="E18" s="175"/>
      <c r="F18" s="163"/>
      <c r="G18" s="163"/>
      <c r="H18" s="163"/>
      <c r="I18" s="163"/>
      <c r="J18" s="163"/>
      <c r="K18" s="163"/>
      <c r="L18" s="163"/>
      <c r="M18" s="163"/>
      <c r="N18" s="163"/>
      <c r="O18" s="163"/>
      <c r="P18" s="163"/>
      <c r="T18" s="144">
        <f t="shared" si="0"/>
        <v>0</v>
      </c>
      <c r="U18" s="144">
        <f t="shared" si="0"/>
        <v>0</v>
      </c>
      <c r="V18" s="156" t="str">
        <f t="shared" si="0"/>
        <v>Metāla konstrukcijas</v>
      </c>
      <c r="W18" s="144">
        <f t="shared" si="0"/>
        <v>0</v>
      </c>
      <c r="X18" s="166">
        <f t="shared" si="0"/>
        <v>0</v>
      </c>
    </row>
    <row r="19" spans="1:236" ht="25.5">
      <c r="A19" s="144">
        <v>2</v>
      </c>
      <c r="B19" s="166"/>
      <c r="C19" s="151" t="s">
        <v>348</v>
      </c>
      <c r="D19" s="111" t="s">
        <v>289</v>
      </c>
      <c r="E19" s="157">
        <v>27.5</v>
      </c>
      <c r="F19" s="23"/>
      <c r="G19" s="23"/>
      <c r="H19" s="23">
        <f t="shared" si="1"/>
        <v>0</v>
      </c>
      <c r="I19" s="23"/>
      <c r="J19" s="23"/>
      <c r="K19" s="24">
        <f t="shared" si="2"/>
        <v>0</v>
      </c>
      <c r="L19" s="24">
        <f t="shared" si="3"/>
        <v>0</v>
      </c>
      <c r="M19" s="24">
        <f t="shared" si="4"/>
        <v>0</v>
      </c>
      <c r="N19" s="24">
        <f t="shared" si="5"/>
        <v>0</v>
      </c>
      <c r="O19" s="24">
        <f t="shared" si="6"/>
        <v>0</v>
      </c>
      <c r="P19" s="24">
        <f t="shared" si="7"/>
        <v>0</v>
      </c>
      <c r="T19" s="144">
        <f t="shared" si="0"/>
        <v>2</v>
      </c>
      <c r="U19" s="144">
        <f t="shared" si="0"/>
        <v>0</v>
      </c>
      <c r="V19" s="156" t="str">
        <f t="shared" si="0"/>
        <v>Metāla konstrukciju  MST120*120*8 izgatavošan, montāža</v>
      </c>
      <c r="W19" s="144" t="str">
        <f t="shared" si="0"/>
        <v>tm</v>
      </c>
      <c r="X19" s="166">
        <f t="shared" si="0"/>
        <v>27.5</v>
      </c>
    </row>
    <row r="20" spans="1:236">
      <c r="A20" s="144">
        <v>3</v>
      </c>
      <c r="B20" s="165"/>
      <c r="C20" s="151" t="s">
        <v>318</v>
      </c>
      <c r="D20" s="111" t="s">
        <v>289</v>
      </c>
      <c r="E20" s="157">
        <v>108.3</v>
      </c>
      <c r="F20" s="23"/>
      <c r="G20" s="23"/>
      <c r="H20" s="23">
        <f t="shared" si="1"/>
        <v>0</v>
      </c>
      <c r="I20" s="23"/>
      <c r="J20" s="23"/>
      <c r="K20" s="24">
        <f t="shared" si="2"/>
        <v>0</v>
      </c>
      <c r="L20" s="24">
        <f t="shared" si="3"/>
        <v>0</v>
      </c>
      <c r="M20" s="24">
        <f t="shared" si="4"/>
        <v>0</v>
      </c>
      <c r="N20" s="24">
        <f t="shared" si="5"/>
        <v>0</v>
      </c>
      <c r="O20" s="24">
        <f t="shared" si="6"/>
        <v>0</v>
      </c>
      <c r="P20" s="24">
        <f t="shared" si="7"/>
        <v>0</v>
      </c>
      <c r="T20" s="144">
        <f t="shared" si="0"/>
        <v>3</v>
      </c>
      <c r="U20" s="144">
        <f t="shared" si="0"/>
        <v>0</v>
      </c>
      <c r="V20" s="156" t="str">
        <f t="shared" si="0"/>
        <v>Metāla konstrukciju izgatavošana un montāža</v>
      </c>
      <c r="W20" s="144" t="str">
        <f t="shared" si="0"/>
        <v>tm</v>
      </c>
      <c r="X20" s="166">
        <f t="shared" si="0"/>
        <v>108.3</v>
      </c>
    </row>
    <row r="21" spans="1:236">
      <c r="A21" s="144">
        <v>4</v>
      </c>
      <c r="B21" s="165"/>
      <c r="C21" s="151" t="s">
        <v>319</v>
      </c>
      <c r="D21" s="111" t="s">
        <v>214</v>
      </c>
      <c r="E21" s="195">
        <v>21</v>
      </c>
      <c r="F21" s="23"/>
      <c r="G21" s="23"/>
      <c r="H21" s="23">
        <f t="shared" si="1"/>
        <v>0</v>
      </c>
      <c r="I21" s="23"/>
      <c r="J21" s="23"/>
      <c r="K21" s="24">
        <f t="shared" si="2"/>
        <v>0</v>
      </c>
      <c r="L21" s="24">
        <f t="shared" si="3"/>
        <v>0</v>
      </c>
      <c r="M21" s="24">
        <f t="shared" si="4"/>
        <v>0</v>
      </c>
      <c r="N21" s="24">
        <f t="shared" si="5"/>
        <v>0</v>
      </c>
      <c r="O21" s="24">
        <f t="shared" si="6"/>
        <v>0</v>
      </c>
      <c r="P21" s="24">
        <f t="shared" si="7"/>
        <v>0</v>
      </c>
      <c r="T21" s="144">
        <f t="shared" si="0"/>
        <v>4</v>
      </c>
      <c r="U21" s="144">
        <f t="shared" si="0"/>
        <v>0</v>
      </c>
      <c r="V21" s="156" t="str">
        <f t="shared" si="0"/>
        <v>Ieliekamo detaļu ID-01 montāža</v>
      </c>
      <c r="W21" s="144" t="str">
        <f t="shared" si="0"/>
        <v>gb</v>
      </c>
      <c r="X21" s="166">
        <f t="shared" si="0"/>
        <v>21</v>
      </c>
    </row>
    <row r="22" spans="1:236">
      <c r="A22" s="174"/>
      <c r="B22" s="170"/>
      <c r="C22" s="164" t="s">
        <v>320</v>
      </c>
      <c r="D22" s="162"/>
      <c r="E22" s="175"/>
      <c r="F22" s="163"/>
      <c r="G22" s="163"/>
      <c r="H22" s="163"/>
      <c r="I22" s="163"/>
      <c r="J22" s="163"/>
      <c r="K22" s="163"/>
      <c r="L22" s="163"/>
      <c r="M22" s="163"/>
      <c r="N22" s="163"/>
      <c r="O22" s="163"/>
      <c r="P22" s="163"/>
      <c r="T22" s="144">
        <f t="shared" si="0"/>
        <v>0</v>
      </c>
      <c r="U22" s="144">
        <f t="shared" si="0"/>
        <v>0</v>
      </c>
      <c r="V22" s="156" t="str">
        <f t="shared" si="0"/>
        <v>Koka konstrukcijas</v>
      </c>
      <c r="W22" s="144">
        <f t="shared" si="0"/>
        <v>0</v>
      </c>
      <c r="X22" s="166">
        <f t="shared" si="0"/>
        <v>0</v>
      </c>
    </row>
    <row r="23" spans="1:236">
      <c r="A23" s="144">
        <v>5</v>
      </c>
      <c r="B23" s="165"/>
      <c r="C23" s="151" t="s">
        <v>321</v>
      </c>
      <c r="D23" s="111" t="s">
        <v>58</v>
      </c>
      <c r="E23" s="157">
        <v>14.58</v>
      </c>
      <c r="F23" s="23"/>
      <c r="G23" s="23"/>
      <c r="H23" s="23">
        <f t="shared" si="1"/>
        <v>0</v>
      </c>
      <c r="I23" s="23"/>
      <c r="J23" s="23"/>
      <c r="K23" s="24">
        <f t="shared" si="2"/>
        <v>0</v>
      </c>
      <c r="L23" s="24">
        <f t="shared" si="3"/>
        <v>0</v>
      </c>
      <c r="M23" s="24">
        <f t="shared" si="4"/>
        <v>0</v>
      </c>
      <c r="N23" s="24">
        <f t="shared" si="5"/>
        <v>0</v>
      </c>
      <c r="O23" s="24">
        <f t="shared" si="6"/>
        <v>0</v>
      </c>
      <c r="P23" s="24">
        <f t="shared" si="7"/>
        <v>0</v>
      </c>
      <c r="T23" s="144">
        <f t="shared" si="0"/>
        <v>5</v>
      </c>
      <c r="U23" s="144">
        <f t="shared" si="0"/>
        <v>0</v>
      </c>
      <c r="V23" s="156" t="str">
        <f t="shared" si="0"/>
        <v>Stāva sienu karkasa- izbūve</v>
      </c>
      <c r="W23" s="144" t="str">
        <f t="shared" si="0"/>
        <v>m3</v>
      </c>
      <c r="X23" s="166">
        <f t="shared" si="0"/>
        <v>14.58</v>
      </c>
    </row>
    <row r="24" spans="1:236">
      <c r="A24" s="144">
        <v>6</v>
      </c>
      <c r="B24" s="165"/>
      <c r="C24" s="151" t="s">
        <v>346</v>
      </c>
      <c r="D24" s="111" t="s">
        <v>56</v>
      </c>
      <c r="E24" s="157">
        <v>248.5</v>
      </c>
      <c r="F24" s="23"/>
      <c r="G24" s="23"/>
      <c r="H24" s="23">
        <f t="shared" si="1"/>
        <v>0</v>
      </c>
      <c r="I24" s="23"/>
      <c r="J24" s="23"/>
      <c r="K24" s="24">
        <f t="shared" si="2"/>
        <v>0</v>
      </c>
      <c r="L24" s="24">
        <f t="shared" si="3"/>
        <v>0</v>
      </c>
      <c r="M24" s="24">
        <f t="shared" si="4"/>
        <v>0</v>
      </c>
      <c r="N24" s="24">
        <f t="shared" si="5"/>
        <v>0</v>
      </c>
      <c r="O24" s="24">
        <f t="shared" si="6"/>
        <v>0</v>
      </c>
      <c r="P24" s="24">
        <f t="shared" si="7"/>
        <v>0</v>
      </c>
      <c r="T24" s="144">
        <f t="shared" ref="T24:X26" si="8">A24</f>
        <v>6</v>
      </c>
      <c r="U24" s="144">
        <f t="shared" si="8"/>
        <v>0</v>
      </c>
      <c r="V24" s="156" t="str">
        <f t="shared" si="8"/>
        <v xml:space="preserve">Apdare ar koka apdares dēļiem </v>
      </c>
      <c r="W24" s="144" t="str">
        <f t="shared" si="8"/>
        <v>m2</v>
      </c>
      <c r="X24" s="166">
        <f t="shared" si="8"/>
        <v>248.5</v>
      </c>
    </row>
    <row r="25" spans="1:236">
      <c r="A25" s="144">
        <v>7</v>
      </c>
      <c r="B25" s="165"/>
      <c r="C25" s="151" t="s">
        <v>345</v>
      </c>
      <c r="D25" s="111" t="s">
        <v>56</v>
      </c>
      <c r="E25" s="157">
        <v>153.1</v>
      </c>
      <c r="F25" s="23"/>
      <c r="G25" s="23"/>
      <c r="H25" s="23">
        <f t="shared" si="1"/>
        <v>0</v>
      </c>
      <c r="I25" s="23"/>
      <c r="J25" s="23"/>
      <c r="K25" s="24">
        <f t="shared" si="2"/>
        <v>0</v>
      </c>
      <c r="L25" s="24">
        <f t="shared" si="3"/>
        <v>0</v>
      </c>
      <c r="M25" s="24">
        <f t="shared" si="4"/>
        <v>0</v>
      </c>
      <c r="N25" s="24">
        <f t="shared" si="5"/>
        <v>0</v>
      </c>
      <c r="O25" s="24">
        <f t="shared" si="6"/>
        <v>0</v>
      </c>
      <c r="P25" s="24">
        <f t="shared" si="7"/>
        <v>0</v>
      </c>
      <c r="T25" s="144">
        <f t="shared" si="8"/>
        <v>7</v>
      </c>
      <c r="U25" s="144">
        <f t="shared" si="8"/>
        <v>0</v>
      </c>
      <c r="V25" s="156" t="str">
        <f t="shared" si="8"/>
        <v>Jumta dēļu klāja izbūve</v>
      </c>
      <c r="W25" s="144" t="str">
        <f t="shared" si="8"/>
        <v>m2</v>
      </c>
      <c r="X25" s="166">
        <f t="shared" si="8"/>
        <v>153.1</v>
      </c>
    </row>
    <row r="26" spans="1:236" ht="13.5" thickBot="1">
      <c r="A26" s="144">
        <v>8</v>
      </c>
      <c r="B26" s="166"/>
      <c r="C26" s="151" t="s">
        <v>347</v>
      </c>
      <c r="D26" s="111" t="s">
        <v>56</v>
      </c>
      <c r="E26" s="157">
        <v>139.41</v>
      </c>
      <c r="F26" s="23"/>
      <c r="G26" s="23"/>
      <c r="H26" s="23">
        <f t="shared" si="1"/>
        <v>0</v>
      </c>
      <c r="I26" s="23"/>
      <c r="J26" s="23"/>
      <c r="K26" s="24">
        <f t="shared" si="2"/>
        <v>0</v>
      </c>
      <c r="L26" s="24">
        <f t="shared" si="3"/>
        <v>0</v>
      </c>
      <c r="M26" s="24">
        <f t="shared" si="4"/>
        <v>0</v>
      </c>
      <c r="N26" s="24">
        <f t="shared" si="5"/>
        <v>0</v>
      </c>
      <c r="O26" s="24">
        <f t="shared" si="6"/>
        <v>0</v>
      </c>
      <c r="P26" s="24">
        <f t="shared" si="7"/>
        <v>0</v>
      </c>
      <c r="T26" s="144">
        <f t="shared" si="8"/>
        <v>8</v>
      </c>
      <c r="U26" s="144">
        <f t="shared" si="8"/>
        <v>0</v>
      </c>
      <c r="V26" s="156" t="str">
        <f t="shared" si="8"/>
        <v>Grīdas dēļu klāja izbūve</v>
      </c>
      <c r="W26" s="144" t="str">
        <f t="shared" si="8"/>
        <v>m2</v>
      </c>
      <c r="X26" s="166">
        <f t="shared" si="8"/>
        <v>139.41</v>
      </c>
    </row>
    <row r="27" spans="1:236" ht="30" customHeight="1" thickBot="1">
      <c r="A27" s="249" t="s">
        <v>52</v>
      </c>
      <c r="B27" s="250"/>
      <c r="C27" s="250"/>
      <c r="D27" s="250"/>
      <c r="E27" s="250"/>
      <c r="F27" s="250"/>
      <c r="G27" s="250"/>
      <c r="H27" s="250"/>
      <c r="I27" s="250"/>
      <c r="J27" s="250"/>
      <c r="K27" s="250"/>
      <c r="L27" s="60">
        <f>SUM(L16:L26)</f>
        <v>0</v>
      </c>
      <c r="M27" s="60">
        <f>SUM(M16:M26)</f>
        <v>0</v>
      </c>
      <c r="N27" s="60">
        <f>SUM(N16:N26)</f>
        <v>0</v>
      </c>
      <c r="O27" s="60">
        <f>SUM(O16:O26)</f>
        <v>0</v>
      </c>
      <c r="P27" s="60">
        <f>SUM(P16:P26)</f>
        <v>0</v>
      </c>
      <c r="Q27" s="10"/>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row>
    <row r="28" spans="1:236" ht="12.75" customHeight="1">
      <c r="A28" s="58"/>
      <c r="B28" s="58"/>
      <c r="C28" s="58"/>
      <c r="D28" s="58"/>
      <c r="E28" s="58"/>
      <c r="F28" s="58"/>
      <c r="G28" s="58"/>
      <c r="H28" s="58"/>
      <c r="I28" s="58"/>
      <c r="J28" s="58"/>
      <c r="K28" s="58"/>
      <c r="L28" s="59"/>
      <c r="M28" s="59"/>
      <c r="N28" s="59"/>
      <c r="O28" s="59"/>
      <c r="P28" s="59"/>
      <c r="Q28" s="10"/>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row>
    <row r="29" spans="1:236" ht="13.5" customHeight="1">
      <c r="A29" s="145" t="s">
        <v>53</v>
      </c>
      <c r="B29" s="58"/>
      <c r="C29" s="58"/>
      <c r="D29" s="58"/>
      <c r="E29" s="58"/>
      <c r="F29" s="58"/>
      <c r="G29" s="58"/>
      <c r="H29" s="58"/>
      <c r="I29" s="58"/>
      <c r="J29" s="58"/>
      <c r="K29" s="58"/>
      <c r="L29" s="59"/>
      <c r="M29" s="59"/>
      <c r="N29" s="59"/>
      <c r="O29" s="59"/>
      <c r="P29" s="59"/>
      <c r="Q29" s="10"/>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row>
    <row r="30" spans="1:236" ht="5.25" customHeight="1">
      <c r="A30" s="3"/>
      <c r="B30" s="26"/>
      <c r="C30" s="27"/>
      <c r="D30" s="28"/>
      <c r="E30" s="25"/>
      <c r="F30" s="29"/>
      <c r="G30" s="30"/>
      <c r="H30" s="30"/>
      <c r="I30" s="30"/>
      <c r="J30" s="30"/>
      <c r="K30" s="31"/>
      <c r="L30" s="31"/>
      <c r="M30" s="31"/>
      <c r="N30" s="31"/>
      <c r="O30" s="32"/>
      <c r="P30" s="32"/>
      <c r="Q30" s="12"/>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row>
    <row r="31" spans="1:236" ht="6.75" customHeight="1">
      <c r="A31" s="26"/>
      <c r="B31" s="26"/>
      <c r="C31" s="27"/>
      <c r="D31" s="28"/>
      <c r="E31" s="25"/>
      <c r="F31" s="29"/>
      <c r="G31" s="30"/>
      <c r="H31" s="30"/>
      <c r="I31" s="30"/>
      <c r="J31" s="30"/>
      <c r="K31" s="31"/>
      <c r="L31" s="31"/>
      <c r="M31" s="31"/>
      <c r="N31" s="31"/>
      <c r="O31" s="32"/>
      <c r="P31" s="32"/>
      <c r="Q31" s="12"/>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row>
    <row r="32" spans="1:236" ht="13.5">
      <c r="B32" s="61"/>
      <c r="C32" s="71" t="s">
        <v>6</v>
      </c>
      <c r="D32" s="222">
        <f>KOPTĀME!B24</f>
        <v>0</v>
      </c>
      <c r="E32" s="222"/>
      <c r="F32" s="222"/>
      <c r="G32" s="222"/>
      <c r="H32" s="222"/>
      <c r="I32" s="222"/>
      <c r="J32" s="222"/>
      <c r="K32" s="222"/>
      <c r="L32" s="222"/>
      <c r="M32" s="222"/>
      <c r="N32" s="222"/>
      <c r="O32" s="222"/>
      <c r="P32" s="222"/>
    </row>
    <row r="33" spans="1:236" ht="10.5" customHeight="1">
      <c r="B33" s="61"/>
      <c r="C33" s="72"/>
      <c r="D33" s="200" t="s">
        <v>7</v>
      </c>
      <c r="E33" s="200"/>
      <c r="F33" s="200"/>
      <c r="G33" s="200"/>
      <c r="H33" s="200"/>
      <c r="I33" s="200"/>
      <c r="J33" s="200"/>
      <c r="K33" s="200"/>
      <c r="L33" s="200"/>
      <c r="M33" s="200"/>
      <c r="N33" s="200"/>
      <c r="O33" s="200"/>
      <c r="P33" s="200"/>
    </row>
    <row r="34" spans="1:236" s="6" customFormat="1" ht="10.5" customHeight="1">
      <c r="A34" s="4"/>
      <c r="B34" s="61"/>
      <c r="C34" s="72"/>
      <c r="D34" s="168"/>
      <c r="E34" s="168"/>
      <c r="F34" s="168"/>
      <c r="G34" s="168"/>
      <c r="H34" s="168"/>
      <c r="I34" s="168"/>
      <c r="J34" s="168"/>
      <c r="K34" s="168"/>
      <c r="L34" s="168"/>
      <c r="M34" s="168"/>
      <c r="N34" s="168"/>
      <c r="O34" s="168"/>
      <c r="P34" s="168"/>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row>
    <row r="35" spans="1:236" s="6" customFormat="1" ht="15">
      <c r="A35" s="4"/>
      <c r="B35" s="61"/>
      <c r="C35" s="100" t="s">
        <v>39</v>
      </c>
      <c r="D35" s="265">
        <f>KOPTĀME!B29</f>
        <v>0</v>
      </c>
      <c r="E35" s="265"/>
      <c r="F35" s="265"/>
      <c r="G35" s="146"/>
      <c r="H35" s="146"/>
      <c r="I35" s="146"/>
      <c r="J35" s="146"/>
      <c r="K35" s="146"/>
      <c r="L35" s="146"/>
      <c r="M35" s="147"/>
      <c r="N35" s="148"/>
      <c r="O35" s="2"/>
      <c r="P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row>
    <row r="36" spans="1:236" s="6" customFormat="1" ht="14.25">
      <c r="A36" s="4"/>
      <c r="B36" s="61"/>
      <c r="C36" s="76"/>
      <c r="D36" s="77"/>
      <c r="E36" s="76"/>
      <c r="F36" s="65"/>
      <c r="G36" s="149"/>
      <c r="H36" s="149"/>
      <c r="I36" s="149"/>
      <c r="J36" s="149"/>
      <c r="K36" s="149"/>
      <c r="L36" s="149"/>
      <c r="M36" s="149"/>
      <c r="N36" s="150"/>
      <c r="O36" s="2"/>
      <c r="P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row>
    <row r="37" spans="1:236" s="6" customFormat="1" ht="13.5">
      <c r="A37" s="4"/>
      <c r="B37" s="61"/>
      <c r="C37" s="71" t="s">
        <v>12</v>
      </c>
      <c r="D37" s="219">
        <f>Kopsav.!C36</f>
        <v>0</v>
      </c>
      <c r="E37" s="219"/>
      <c r="F37" s="219"/>
      <c r="G37" s="219"/>
      <c r="H37" s="219"/>
      <c r="I37" s="219"/>
      <c r="J37" s="219"/>
      <c r="K37" s="219"/>
      <c r="L37" s="219"/>
      <c r="M37" s="219"/>
      <c r="N37" s="219"/>
      <c r="O37" s="219"/>
      <c r="P37" s="219"/>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row>
    <row r="38" spans="1:236" s="6" customFormat="1">
      <c r="A38" s="4"/>
      <c r="B38" s="61"/>
      <c r="C38" s="72"/>
      <c r="D38" s="200" t="s">
        <v>7</v>
      </c>
      <c r="E38" s="200"/>
      <c r="F38" s="200"/>
      <c r="G38" s="200"/>
      <c r="H38" s="200"/>
      <c r="I38" s="200"/>
      <c r="J38" s="200"/>
      <c r="K38" s="200"/>
      <c r="L38" s="200"/>
      <c r="M38" s="200"/>
      <c r="N38" s="200"/>
      <c r="O38" s="200"/>
      <c r="P38" s="200"/>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row>
    <row r="39" spans="1:236" s="6" customFormat="1" ht="9" customHeight="1">
      <c r="A39" s="4"/>
      <c r="B39" s="4"/>
      <c r="C39" s="72"/>
      <c r="D39" s="201"/>
      <c r="E39" s="201"/>
      <c r="F39" s="201"/>
      <c r="G39" s="33"/>
      <c r="H39" s="33"/>
      <c r="I39" s="33"/>
      <c r="J39" s="33"/>
      <c r="K39" s="2"/>
      <c r="L39" s="3"/>
      <c r="M39" s="3"/>
      <c r="N39" s="3"/>
      <c r="O39" s="3"/>
      <c r="P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row>
    <row r="40" spans="1:236" s="6" customFormat="1" ht="13.5">
      <c r="A40" s="4"/>
      <c r="B40" s="4"/>
      <c r="C40" s="75" t="s">
        <v>8</v>
      </c>
      <c r="D40" s="101">
        <f>KOPTĀME!B27</f>
        <v>0</v>
      </c>
      <c r="E40" s="101"/>
      <c r="F40" s="72"/>
      <c r="G40" s="33"/>
      <c r="H40" s="33"/>
      <c r="K40" s="3"/>
      <c r="L40" s="3"/>
      <c r="M40" s="3"/>
      <c r="N40" s="3"/>
      <c r="O40" s="3"/>
      <c r="P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row>
  </sheetData>
  <sheetProtection algorithmName="SHA-512" hashValue="1El7/LsoFne0VuN1baVc4J/Mr6X47bS1cg4Qz5Loq2BN8nNc/yWXVKjo7WJa5HtvCbrvFV7wxjOtCOH01TaFIA==" saltValue="Vwp/nhibtM4tEIimZ8FAuA==" spinCount="100000" sheet="1" formatCells="0" formatColumns="0" formatRows="0" insertColumns="0" insertRows="0" insertHyperlinks="0" deleteColumns="0" deleteRows="0" selectLockedCells="1" sort="0" autoFilter="0" pivotTables="0"/>
  <autoFilter ref="A15:IB27"/>
  <mergeCells count="22">
    <mergeCell ref="D39:F39"/>
    <mergeCell ref="T14:T15"/>
    <mergeCell ref="U14:U15"/>
    <mergeCell ref="V14:V15"/>
    <mergeCell ref="W14:W15"/>
    <mergeCell ref="D32:P32"/>
    <mergeCell ref="D33:P33"/>
    <mergeCell ref="D35:F35"/>
    <mergeCell ref="D37:P37"/>
    <mergeCell ref="D38:P38"/>
    <mergeCell ref="X14:X15"/>
    <mergeCell ref="A27:K27"/>
    <mergeCell ref="A6:P6"/>
    <mergeCell ref="N11:O11"/>
    <mergeCell ref="N12:O12"/>
    <mergeCell ref="A14:A15"/>
    <mergeCell ref="B14:B15"/>
    <mergeCell ref="C14:C15"/>
    <mergeCell ref="D14:D15"/>
    <mergeCell ref="E14:E15"/>
    <mergeCell ref="F14:K14"/>
    <mergeCell ref="L14:P14"/>
  </mergeCells>
  <pageMargins left="0.70866141732283472" right="0.70866141732283472" top="0.74803149606299213" bottom="0.74803149606299213" header="0.31496062992125984" footer="0.31496062992125984"/>
  <pageSetup paperSize="9" scale="77" fitToHeight="0" orientation="landscape" r:id="rId1"/>
  <headerFooter>
    <oddFooter>&amp;C&amp;"time,Italic"&amp;10&amp;P /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232"/>
  <sheetViews>
    <sheetView tabSelected="1" view="pageBreakPreview" zoomScaleNormal="100" zoomScaleSheetLayoutView="100" workbookViewId="0">
      <selection activeCell="E16" sqref="E16"/>
    </sheetView>
  </sheetViews>
  <sheetFormatPr defaultRowHeight="12.75"/>
  <cols>
    <col min="1" max="1" width="4.7109375" style="3" customWidth="1"/>
    <col min="2" max="2" width="9.28515625" style="3" customWidth="1"/>
    <col min="3" max="3" width="31.85546875" style="3" customWidth="1"/>
    <col min="4" max="4" width="10.7109375" style="3" customWidth="1"/>
    <col min="5" max="5" width="16.85546875" style="3" customWidth="1"/>
    <col min="6" max="6" width="12.42578125" style="3" customWidth="1"/>
    <col min="7" max="7" width="14.28515625" style="3" customWidth="1"/>
    <col min="8" max="8" width="12.7109375" style="3" customWidth="1"/>
    <col min="9" max="9" width="14.42578125" style="3" customWidth="1"/>
    <col min="10" max="10" width="6.7109375" style="3" customWidth="1"/>
    <col min="11" max="256" width="9.140625" style="3"/>
    <col min="257" max="257" width="3.85546875" style="3" customWidth="1"/>
    <col min="258" max="258" width="12.85546875" style="3" customWidth="1"/>
    <col min="259" max="259" width="36.85546875" style="3" customWidth="1"/>
    <col min="260" max="260" width="8.42578125" style="3" customWidth="1"/>
    <col min="261" max="261" width="16.85546875" style="3" customWidth="1"/>
    <col min="262" max="262" width="12.42578125" style="3" customWidth="1"/>
    <col min="263" max="263" width="14.28515625" style="3" customWidth="1"/>
    <col min="264" max="264" width="12.7109375" style="3" customWidth="1"/>
    <col min="265" max="265" width="14.140625" style="3" customWidth="1"/>
    <col min="266" max="266" width="6.7109375" style="3" customWidth="1"/>
    <col min="267" max="512" width="9.140625" style="3"/>
    <col min="513" max="513" width="3.85546875" style="3" customWidth="1"/>
    <col min="514" max="514" width="12.85546875" style="3" customWidth="1"/>
    <col min="515" max="515" width="36.85546875" style="3" customWidth="1"/>
    <col min="516" max="516" width="8.42578125" style="3" customWidth="1"/>
    <col min="517" max="517" width="16.85546875" style="3" customWidth="1"/>
    <col min="518" max="518" width="12.42578125" style="3" customWidth="1"/>
    <col min="519" max="519" width="14.28515625" style="3" customWidth="1"/>
    <col min="520" max="520" width="12.7109375" style="3" customWidth="1"/>
    <col min="521" max="521" width="14.140625" style="3" customWidth="1"/>
    <col min="522" max="522" width="6.7109375" style="3" customWidth="1"/>
    <col min="523" max="768" width="9.140625" style="3"/>
    <col min="769" max="769" width="3.85546875" style="3" customWidth="1"/>
    <col min="770" max="770" width="12.85546875" style="3" customWidth="1"/>
    <col min="771" max="771" width="36.85546875" style="3" customWidth="1"/>
    <col min="772" max="772" width="8.42578125" style="3" customWidth="1"/>
    <col min="773" max="773" width="16.85546875" style="3" customWidth="1"/>
    <col min="774" max="774" width="12.42578125" style="3" customWidth="1"/>
    <col min="775" max="775" width="14.28515625" style="3" customWidth="1"/>
    <col min="776" max="776" width="12.7109375" style="3" customWidth="1"/>
    <col min="777" max="777" width="14.140625" style="3" customWidth="1"/>
    <col min="778" max="778" width="6.7109375" style="3" customWidth="1"/>
    <col min="779" max="1024" width="9.140625" style="3"/>
    <col min="1025" max="1025" width="3.85546875" style="3" customWidth="1"/>
    <col min="1026" max="1026" width="12.85546875" style="3" customWidth="1"/>
    <col min="1027" max="1027" width="36.85546875" style="3" customWidth="1"/>
    <col min="1028" max="1028" width="8.42578125" style="3" customWidth="1"/>
    <col min="1029" max="1029" width="16.85546875" style="3" customWidth="1"/>
    <col min="1030" max="1030" width="12.42578125" style="3" customWidth="1"/>
    <col min="1031" max="1031" width="14.28515625" style="3" customWidth="1"/>
    <col min="1032" max="1032" width="12.7109375" style="3" customWidth="1"/>
    <col min="1033" max="1033" width="14.140625" style="3" customWidth="1"/>
    <col min="1034" max="1034" width="6.7109375" style="3" customWidth="1"/>
    <col min="1035" max="1280" width="9.140625" style="3"/>
    <col min="1281" max="1281" width="3.85546875" style="3" customWidth="1"/>
    <col min="1282" max="1282" width="12.85546875" style="3" customWidth="1"/>
    <col min="1283" max="1283" width="36.85546875" style="3" customWidth="1"/>
    <col min="1284" max="1284" width="8.42578125" style="3" customWidth="1"/>
    <col min="1285" max="1285" width="16.85546875" style="3" customWidth="1"/>
    <col min="1286" max="1286" width="12.42578125" style="3" customWidth="1"/>
    <col min="1287" max="1287" width="14.28515625" style="3" customWidth="1"/>
    <col min="1288" max="1288" width="12.7109375" style="3" customWidth="1"/>
    <col min="1289" max="1289" width="14.140625" style="3" customWidth="1"/>
    <col min="1290" max="1290" width="6.7109375" style="3" customWidth="1"/>
    <col min="1291" max="1536" width="9.140625" style="3"/>
    <col min="1537" max="1537" width="3.85546875" style="3" customWidth="1"/>
    <col min="1538" max="1538" width="12.85546875" style="3" customWidth="1"/>
    <col min="1539" max="1539" width="36.85546875" style="3" customWidth="1"/>
    <col min="1540" max="1540" width="8.42578125" style="3" customWidth="1"/>
    <col min="1541" max="1541" width="16.85546875" style="3" customWidth="1"/>
    <col min="1542" max="1542" width="12.42578125" style="3" customWidth="1"/>
    <col min="1543" max="1543" width="14.28515625" style="3" customWidth="1"/>
    <col min="1544" max="1544" width="12.7109375" style="3" customWidth="1"/>
    <col min="1545" max="1545" width="14.140625" style="3" customWidth="1"/>
    <col min="1546" max="1546" width="6.7109375" style="3" customWidth="1"/>
    <col min="1547" max="1792" width="9.140625" style="3"/>
    <col min="1793" max="1793" width="3.85546875" style="3" customWidth="1"/>
    <col min="1794" max="1794" width="12.85546875" style="3" customWidth="1"/>
    <col min="1795" max="1795" width="36.85546875" style="3" customWidth="1"/>
    <col min="1796" max="1796" width="8.42578125" style="3" customWidth="1"/>
    <col min="1797" max="1797" width="16.85546875" style="3" customWidth="1"/>
    <col min="1798" max="1798" width="12.42578125" style="3" customWidth="1"/>
    <col min="1799" max="1799" width="14.28515625" style="3" customWidth="1"/>
    <col min="1800" max="1800" width="12.7109375" style="3" customWidth="1"/>
    <col min="1801" max="1801" width="14.140625" style="3" customWidth="1"/>
    <col min="1802" max="1802" width="6.7109375" style="3" customWidth="1"/>
    <col min="1803" max="2048" width="9.140625" style="3"/>
    <col min="2049" max="2049" width="3.85546875" style="3" customWidth="1"/>
    <col min="2050" max="2050" width="12.85546875" style="3" customWidth="1"/>
    <col min="2051" max="2051" width="36.85546875" style="3" customWidth="1"/>
    <col min="2052" max="2052" width="8.42578125" style="3" customWidth="1"/>
    <col min="2053" max="2053" width="16.85546875" style="3" customWidth="1"/>
    <col min="2054" max="2054" width="12.42578125" style="3" customWidth="1"/>
    <col min="2055" max="2055" width="14.28515625" style="3" customWidth="1"/>
    <col min="2056" max="2056" width="12.7109375" style="3" customWidth="1"/>
    <col min="2057" max="2057" width="14.140625" style="3" customWidth="1"/>
    <col min="2058" max="2058" width="6.7109375" style="3" customWidth="1"/>
    <col min="2059" max="2304" width="9.140625" style="3"/>
    <col min="2305" max="2305" width="3.85546875" style="3" customWidth="1"/>
    <col min="2306" max="2306" width="12.85546875" style="3" customWidth="1"/>
    <col min="2307" max="2307" width="36.85546875" style="3" customWidth="1"/>
    <col min="2308" max="2308" width="8.42578125" style="3" customWidth="1"/>
    <col min="2309" max="2309" width="16.85546875" style="3" customWidth="1"/>
    <col min="2310" max="2310" width="12.42578125" style="3" customWidth="1"/>
    <col min="2311" max="2311" width="14.28515625" style="3" customWidth="1"/>
    <col min="2312" max="2312" width="12.7109375" style="3" customWidth="1"/>
    <col min="2313" max="2313" width="14.140625" style="3" customWidth="1"/>
    <col min="2314" max="2314" width="6.7109375" style="3" customWidth="1"/>
    <col min="2315" max="2560" width="9.140625" style="3"/>
    <col min="2561" max="2561" width="3.85546875" style="3" customWidth="1"/>
    <col min="2562" max="2562" width="12.85546875" style="3" customWidth="1"/>
    <col min="2563" max="2563" width="36.85546875" style="3" customWidth="1"/>
    <col min="2564" max="2564" width="8.42578125" style="3" customWidth="1"/>
    <col min="2565" max="2565" width="16.85546875" style="3" customWidth="1"/>
    <col min="2566" max="2566" width="12.42578125" style="3" customWidth="1"/>
    <col min="2567" max="2567" width="14.28515625" style="3" customWidth="1"/>
    <col min="2568" max="2568" width="12.7109375" style="3" customWidth="1"/>
    <col min="2569" max="2569" width="14.140625" style="3" customWidth="1"/>
    <col min="2570" max="2570" width="6.7109375" style="3" customWidth="1"/>
    <col min="2571" max="2816" width="9.140625" style="3"/>
    <col min="2817" max="2817" width="3.85546875" style="3" customWidth="1"/>
    <col min="2818" max="2818" width="12.85546875" style="3" customWidth="1"/>
    <col min="2819" max="2819" width="36.85546875" style="3" customWidth="1"/>
    <col min="2820" max="2820" width="8.42578125" style="3" customWidth="1"/>
    <col min="2821" max="2821" width="16.85546875" style="3" customWidth="1"/>
    <col min="2822" max="2822" width="12.42578125" style="3" customWidth="1"/>
    <col min="2823" max="2823" width="14.28515625" style="3" customWidth="1"/>
    <col min="2824" max="2824" width="12.7109375" style="3" customWidth="1"/>
    <col min="2825" max="2825" width="14.140625" style="3" customWidth="1"/>
    <col min="2826" max="2826" width="6.7109375" style="3" customWidth="1"/>
    <col min="2827" max="3072" width="9.140625" style="3"/>
    <col min="3073" max="3073" width="3.85546875" style="3" customWidth="1"/>
    <col min="3074" max="3074" width="12.85546875" style="3" customWidth="1"/>
    <col min="3075" max="3075" width="36.85546875" style="3" customWidth="1"/>
    <col min="3076" max="3076" width="8.42578125" style="3" customWidth="1"/>
    <col min="3077" max="3077" width="16.85546875" style="3" customWidth="1"/>
    <col min="3078" max="3078" width="12.42578125" style="3" customWidth="1"/>
    <col min="3079" max="3079" width="14.28515625" style="3" customWidth="1"/>
    <col min="3080" max="3080" width="12.7109375" style="3" customWidth="1"/>
    <col min="3081" max="3081" width="14.140625" style="3" customWidth="1"/>
    <col min="3082" max="3082" width="6.7109375" style="3" customWidth="1"/>
    <col min="3083" max="3328" width="9.140625" style="3"/>
    <col min="3329" max="3329" width="3.85546875" style="3" customWidth="1"/>
    <col min="3330" max="3330" width="12.85546875" style="3" customWidth="1"/>
    <col min="3331" max="3331" width="36.85546875" style="3" customWidth="1"/>
    <col min="3332" max="3332" width="8.42578125" style="3" customWidth="1"/>
    <col min="3333" max="3333" width="16.85546875" style="3" customWidth="1"/>
    <col min="3334" max="3334" width="12.42578125" style="3" customWidth="1"/>
    <col min="3335" max="3335" width="14.28515625" style="3" customWidth="1"/>
    <col min="3336" max="3336" width="12.7109375" style="3" customWidth="1"/>
    <col min="3337" max="3337" width="14.140625" style="3" customWidth="1"/>
    <col min="3338" max="3338" width="6.7109375" style="3" customWidth="1"/>
    <col min="3339" max="3584" width="9.140625" style="3"/>
    <col min="3585" max="3585" width="3.85546875" style="3" customWidth="1"/>
    <col min="3586" max="3586" width="12.85546875" style="3" customWidth="1"/>
    <col min="3587" max="3587" width="36.85546875" style="3" customWidth="1"/>
    <col min="3588" max="3588" width="8.42578125" style="3" customWidth="1"/>
    <col min="3589" max="3589" width="16.85546875" style="3" customWidth="1"/>
    <col min="3590" max="3590" width="12.42578125" style="3" customWidth="1"/>
    <col min="3591" max="3591" width="14.28515625" style="3" customWidth="1"/>
    <col min="3592" max="3592" width="12.7109375" style="3" customWidth="1"/>
    <col min="3593" max="3593" width="14.140625" style="3" customWidth="1"/>
    <col min="3594" max="3594" width="6.7109375" style="3" customWidth="1"/>
    <col min="3595" max="3840" width="9.140625" style="3"/>
    <col min="3841" max="3841" width="3.85546875" style="3" customWidth="1"/>
    <col min="3842" max="3842" width="12.85546875" style="3" customWidth="1"/>
    <col min="3843" max="3843" width="36.85546875" style="3" customWidth="1"/>
    <col min="3844" max="3844" width="8.42578125" style="3" customWidth="1"/>
    <col min="3845" max="3845" width="16.85546875" style="3" customWidth="1"/>
    <col min="3846" max="3846" width="12.42578125" style="3" customWidth="1"/>
    <col min="3847" max="3847" width="14.28515625" style="3" customWidth="1"/>
    <col min="3848" max="3848" width="12.7109375" style="3" customWidth="1"/>
    <col min="3849" max="3849" width="14.140625" style="3" customWidth="1"/>
    <col min="3850" max="3850" width="6.7109375" style="3" customWidth="1"/>
    <col min="3851" max="4096" width="9.140625" style="3"/>
    <col min="4097" max="4097" width="3.85546875" style="3" customWidth="1"/>
    <col min="4098" max="4098" width="12.85546875" style="3" customWidth="1"/>
    <col min="4099" max="4099" width="36.85546875" style="3" customWidth="1"/>
    <col min="4100" max="4100" width="8.42578125" style="3" customWidth="1"/>
    <col min="4101" max="4101" width="16.85546875" style="3" customWidth="1"/>
    <col min="4102" max="4102" width="12.42578125" style="3" customWidth="1"/>
    <col min="4103" max="4103" width="14.28515625" style="3" customWidth="1"/>
    <col min="4104" max="4104" width="12.7109375" style="3" customWidth="1"/>
    <col min="4105" max="4105" width="14.140625" style="3" customWidth="1"/>
    <col min="4106" max="4106" width="6.7109375" style="3" customWidth="1"/>
    <col min="4107" max="4352" width="9.140625" style="3"/>
    <col min="4353" max="4353" width="3.85546875" style="3" customWidth="1"/>
    <col min="4354" max="4354" width="12.85546875" style="3" customWidth="1"/>
    <col min="4355" max="4355" width="36.85546875" style="3" customWidth="1"/>
    <col min="4356" max="4356" width="8.42578125" style="3" customWidth="1"/>
    <col min="4357" max="4357" width="16.85546875" style="3" customWidth="1"/>
    <col min="4358" max="4358" width="12.42578125" style="3" customWidth="1"/>
    <col min="4359" max="4359" width="14.28515625" style="3" customWidth="1"/>
    <col min="4360" max="4360" width="12.7109375" style="3" customWidth="1"/>
    <col min="4361" max="4361" width="14.140625" style="3" customWidth="1"/>
    <col min="4362" max="4362" width="6.7109375" style="3" customWidth="1"/>
    <col min="4363" max="4608" width="9.140625" style="3"/>
    <col min="4609" max="4609" width="3.85546875" style="3" customWidth="1"/>
    <col min="4610" max="4610" width="12.85546875" style="3" customWidth="1"/>
    <col min="4611" max="4611" width="36.85546875" style="3" customWidth="1"/>
    <col min="4612" max="4612" width="8.42578125" style="3" customWidth="1"/>
    <col min="4613" max="4613" width="16.85546875" style="3" customWidth="1"/>
    <col min="4614" max="4614" width="12.42578125" style="3" customWidth="1"/>
    <col min="4615" max="4615" width="14.28515625" style="3" customWidth="1"/>
    <col min="4616" max="4616" width="12.7109375" style="3" customWidth="1"/>
    <col min="4617" max="4617" width="14.140625" style="3" customWidth="1"/>
    <col min="4618" max="4618" width="6.7109375" style="3" customWidth="1"/>
    <col min="4619" max="4864" width="9.140625" style="3"/>
    <col min="4865" max="4865" width="3.85546875" style="3" customWidth="1"/>
    <col min="4866" max="4866" width="12.85546875" style="3" customWidth="1"/>
    <col min="4867" max="4867" width="36.85546875" style="3" customWidth="1"/>
    <col min="4868" max="4868" width="8.42578125" style="3" customWidth="1"/>
    <col min="4869" max="4869" width="16.85546875" style="3" customWidth="1"/>
    <col min="4870" max="4870" width="12.42578125" style="3" customWidth="1"/>
    <col min="4871" max="4871" width="14.28515625" style="3" customWidth="1"/>
    <col min="4872" max="4872" width="12.7109375" style="3" customWidth="1"/>
    <col min="4873" max="4873" width="14.140625" style="3" customWidth="1"/>
    <col min="4874" max="4874" width="6.7109375" style="3" customWidth="1"/>
    <col min="4875" max="5120" width="9.140625" style="3"/>
    <col min="5121" max="5121" width="3.85546875" style="3" customWidth="1"/>
    <col min="5122" max="5122" width="12.85546875" style="3" customWidth="1"/>
    <col min="5123" max="5123" width="36.85546875" style="3" customWidth="1"/>
    <col min="5124" max="5124" width="8.42578125" style="3" customWidth="1"/>
    <col min="5125" max="5125" width="16.85546875" style="3" customWidth="1"/>
    <col min="5126" max="5126" width="12.42578125" style="3" customWidth="1"/>
    <col min="5127" max="5127" width="14.28515625" style="3" customWidth="1"/>
    <col min="5128" max="5128" width="12.7109375" style="3" customWidth="1"/>
    <col min="5129" max="5129" width="14.140625" style="3" customWidth="1"/>
    <col min="5130" max="5130" width="6.7109375" style="3" customWidth="1"/>
    <col min="5131" max="5376" width="9.140625" style="3"/>
    <col min="5377" max="5377" width="3.85546875" style="3" customWidth="1"/>
    <col min="5378" max="5378" width="12.85546875" style="3" customWidth="1"/>
    <col min="5379" max="5379" width="36.85546875" style="3" customWidth="1"/>
    <col min="5380" max="5380" width="8.42578125" style="3" customWidth="1"/>
    <col min="5381" max="5381" width="16.85546875" style="3" customWidth="1"/>
    <col min="5382" max="5382" width="12.42578125" style="3" customWidth="1"/>
    <col min="5383" max="5383" width="14.28515625" style="3" customWidth="1"/>
    <col min="5384" max="5384" width="12.7109375" style="3" customWidth="1"/>
    <col min="5385" max="5385" width="14.140625" style="3" customWidth="1"/>
    <col min="5386" max="5386" width="6.7109375" style="3" customWidth="1"/>
    <col min="5387" max="5632" width="9.140625" style="3"/>
    <col min="5633" max="5633" width="3.85546875" style="3" customWidth="1"/>
    <col min="5634" max="5634" width="12.85546875" style="3" customWidth="1"/>
    <col min="5635" max="5635" width="36.85546875" style="3" customWidth="1"/>
    <col min="5636" max="5636" width="8.42578125" style="3" customWidth="1"/>
    <col min="5637" max="5637" width="16.85546875" style="3" customWidth="1"/>
    <col min="5638" max="5638" width="12.42578125" style="3" customWidth="1"/>
    <col min="5639" max="5639" width="14.28515625" style="3" customWidth="1"/>
    <col min="5640" max="5640" width="12.7109375" style="3" customWidth="1"/>
    <col min="5641" max="5641" width="14.140625" style="3" customWidth="1"/>
    <col min="5642" max="5642" width="6.7109375" style="3" customWidth="1"/>
    <col min="5643" max="5888" width="9.140625" style="3"/>
    <col min="5889" max="5889" width="3.85546875" style="3" customWidth="1"/>
    <col min="5890" max="5890" width="12.85546875" style="3" customWidth="1"/>
    <col min="5891" max="5891" width="36.85546875" style="3" customWidth="1"/>
    <col min="5892" max="5892" width="8.42578125" style="3" customWidth="1"/>
    <col min="5893" max="5893" width="16.85546875" style="3" customWidth="1"/>
    <col min="5894" max="5894" width="12.42578125" style="3" customWidth="1"/>
    <col min="5895" max="5895" width="14.28515625" style="3" customWidth="1"/>
    <col min="5896" max="5896" width="12.7109375" style="3" customWidth="1"/>
    <col min="5897" max="5897" width="14.140625" style="3" customWidth="1"/>
    <col min="5898" max="5898" width="6.7109375" style="3" customWidth="1"/>
    <col min="5899" max="6144" width="9.140625" style="3"/>
    <col min="6145" max="6145" width="3.85546875" style="3" customWidth="1"/>
    <col min="6146" max="6146" width="12.85546875" style="3" customWidth="1"/>
    <col min="6147" max="6147" width="36.85546875" style="3" customWidth="1"/>
    <col min="6148" max="6148" width="8.42578125" style="3" customWidth="1"/>
    <col min="6149" max="6149" width="16.85546875" style="3" customWidth="1"/>
    <col min="6150" max="6150" width="12.42578125" style="3" customWidth="1"/>
    <col min="6151" max="6151" width="14.28515625" style="3" customWidth="1"/>
    <col min="6152" max="6152" width="12.7109375" style="3" customWidth="1"/>
    <col min="6153" max="6153" width="14.140625" style="3" customWidth="1"/>
    <col min="6154" max="6154" width="6.7109375" style="3" customWidth="1"/>
    <col min="6155" max="6400" width="9.140625" style="3"/>
    <col min="6401" max="6401" width="3.85546875" style="3" customWidth="1"/>
    <col min="6402" max="6402" width="12.85546875" style="3" customWidth="1"/>
    <col min="6403" max="6403" width="36.85546875" style="3" customWidth="1"/>
    <col min="6404" max="6404" width="8.42578125" style="3" customWidth="1"/>
    <col min="6405" max="6405" width="16.85546875" style="3" customWidth="1"/>
    <col min="6406" max="6406" width="12.42578125" style="3" customWidth="1"/>
    <col min="6407" max="6407" width="14.28515625" style="3" customWidth="1"/>
    <col min="6408" max="6408" width="12.7109375" style="3" customWidth="1"/>
    <col min="6409" max="6409" width="14.140625" style="3" customWidth="1"/>
    <col min="6410" max="6410" width="6.7109375" style="3" customWidth="1"/>
    <col min="6411" max="6656" width="9.140625" style="3"/>
    <col min="6657" max="6657" width="3.85546875" style="3" customWidth="1"/>
    <col min="6658" max="6658" width="12.85546875" style="3" customWidth="1"/>
    <col min="6659" max="6659" width="36.85546875" style="3" customWidth="1"/>
    <col min="6660" max="6660" width="8.42578125" style="3" customWidth="1"/>
    <col min="6661" max="6661" width="16.85546875" style="3" customWidth="1"/>
    <col min="6662" max="6662" width="12.42578125" style="3" customWidth="1"/>
    <col min="6663" max="6663" width="14.28515625" style="3" customWidth="1"/>
    <col min="6664" max="6664" width="12.7109375" style="3" customWidth="1"/>
    <col min="6665" max="6665" width="14.140625" style="3" customWidth="1"/>
    <col min="6666" max="6666" width="6.7109375" style="3" customWidth="1"/>
    <col min="6667" max="6912" width="9.140625" style="3"/>
    <col min="6913" max="6913" width="3.85546875" style="3" customWidth="1"/>
    <col min="6914" max="6914" width="12.85546875" style="3" customWidth="1"/>
    <col min="6915" max="6915" width="36.85546875" style="3" customWidth="1"/>
    <col min="6916" max="6916" width="8.42578125" style="3" customWidth="1"/>
    <col min="6917" max="6917" width="16.85546875" style="3" customWidth="1"/>
    <col min="6918" max="6918" width="12.42578125" style="3" customWidth="1"/>
    <col min="6919" max="6919" width="14.28515625" style="3" customWidth="1"/>
    <col min="6920" max="6920" width="12.7109375" style="3" customWidth="1"/>
    <col min="6921" max="6921" width="14.140625" style="3" customWidth="1"/>
    <col min="6922" max="6922" width="6.7109375" style="3" customWidth="1"/>
    <col min="6923" max="7168" width="9.140625" style="3"/>
    <col min="7169" max="7169" width="3.85546875" style="3" customWidth="1"/>
    <col min="7170" max="7170" width="12.85546875" style="3" customWidth="1"/>
    <col min="7171" max="7171" width="36.85546875" style="3" customWidth="1"/>
    <col min="7172" max="7172" width="8.42578125" style="3" customWidth="1"/>
    <col min="7173" max="7173" width="16.85546875" style="3" customWidth="1"/>
    <col min="7174" max="7174" width="12.42578125" style="3" customWidth="1"/>
    <col min="7175" max="7175" width="14.28515625" style="3" customWidth="1"/>
    <col min="7176" max="7176" width="12.7109375" style="3" customWidth="1"/>
    <col min="7177" max="7177" width="14.140625" style="3" customWidth="1"/>
    <col min="7178" max="7178" width="6.7109375" style="3" customWidth="1"/>
    <col min="7179" max="7424" width="9.140625" style="3"/>
    <col min="7425" max="7425" width="3.85546875" style="3" customWidth="1"/>
    <col min="7426" max="7426" width="12.85546875" style="3" customWidth="1"/>
    <col min="7427" max="7427" width="36.85546875" style="3" customWidth="1"/>
    <col min="7428" max="7428" width="8.42578125" style="3" customWidth="1"/>
    <col min="7429" max="7429" width="16.85546875" style="3" customWidth="1"/>
    <col min="7430" max="7430" width="12.42578125" style="3" customWidth="1"/>
    <col min="7431" max="7431" width="14.28515625" style="3" customWidth="1"/>
    <col min="7432" max="7432" width="12.7109375" style="3" customWidth="1"/>
    <col min="7433" max="7433" width="14.140625" style="3" customWidth="1"/>
    <col min="7434" max="7434" width="6.7109375" style="3" customWidth="1"/>
    <col min="7435" max="7680" width="9.140625" style="3"/>
    <col min="7681" max="7681" width="3.85546875" style="3" customWidth="1"/>
    <col min="7682" max="7682" width="12.85546875" style="3" customWidth="1"/>
    <col min="7683" max="7683" width="36.85546875" style="3" customWidth="1"/>
    <col min="7684" max="7684" width="8.42578125" style="3" customWidth="1"/>
    <col min="7685" max="7685" width="16.85546875" style="3" customWidth="1"/>
    <col min="7686" max="7686" width="12.42578125" style="3" customWidth="1"/>
    <col min="7687" max="7687" width="14.28515625" style="3" customWidth="1"/>
    <col min="7688" max="7688" width="12.7109375" style="3" customWidth="1"/>
    <col min="7689" max="7689" width="14.140625" style="3" customWidth="1"/>
    <col min="7690" max="7690" width="6.7109375" style="3" customWidth="1"/>
    <col min="7691" max="7936" width="9.140625" style="3"/>
    <col min="7937" max="7937" width="3.85546875" style="3" customWidth="1"/>
    <col min="7938" max="7938" width="12.85546875" style="3" customWidth="1"/>
    <col min="7939" max="7939" width="36.85546875" style="3" customWidth="1"/>
    <col min="7940" max="7940" width="8.42578125" style="3" customWidth="1"/>
    <col min="7941" max="7941" width="16.85546875" style="3" customWidth="1"/>
    <col min="7942" max="7942" width="12.42578125" style="3" customWidth="1"/>
    <col min="7943" max="7943" width="14.28515625" style="3" customWidth="1"/>
    <col min="7944" max="7944" width="12.7109375" style="3" customWidth="1"/>
    <col min="7945" max="7945" width="14.140625" style="3" customWidth="1"/>
    <col min="7946" max="7946" width="6.7109375" style="3" customWidth="1"/>
    <col min="7947" max="8192" width="9.140625" style="3"/>
    <col min="8193" max="8193" width="3.85546875" style="3" customWidth="1"/>
    <col min="8194" max="8194" width="12.85546875" style="3" customWidth="1"/>
    <col min="8195" max="8195" width="36.85546875" style="3" customWidth="1"/>
    <col min="8196" max="8196" width="8.42578125" style="3" customWidth="1"/>
    <col min="8197" max="8197" width="16.85546875" style="3" customWidth="1"/>
    <col min="8198" max="8198" width="12.42578125" style="3" customWidth="1"/>
    <col min="8199" max="8199" width="14.28515625" style="3" customWidth="1"/>
    <col min="8200" max="8200" width="12.7109375" style="3" customWidth="1"/>
    <col min="8201" max="8201" width="14.140625" style="3" customWidth="1"/>
    <col min="8202" max="8202" width="6.7109375" style="3" customWidth="1"/>
    <col min="8203" max="8448" width="9.140625" style="3"/>
    <col min="8449" max="8449" width="3.85546875" style="3" customWidth="1"/>
    <col min="8450" max="8450" width="12.85546875" style="3" customWidth="1"/>
    <col min="8451" max="8451" width="36.85546875" style="3" customWidth="1"/>
    <col min="8452" max="8452" width="8.42578125" style="3" customWidth="1"/>
    <col min="8453" max="8453" width="16.85546875" style="3" customWidth="1"/>
    <col min="8454" max="8454" width="12.42578125" style="3" customWidth="1"/>
    <col min="8455" max="8455" width="14.28515625" style="3" customWidth="1"/>
    <col min="8456" max="8456" width="12.7109375" style="3" customWidth="1"/>
    <col min="8457" max="8457" width="14.140625" style="3" customWidth="1"/>
    <col min="8458" max="8458" width="6.7109375" style="3" customWidth="1"/>
    <col min="8459" max="8704" width="9.140625" style="3"/>
    <col min="8705" max="8705" width="3.85546875" style="3" customWidth="1"/>
    <col min="8706" max="8706" width="12.85546875" style="3" customWidth="1"/>
    <col min="8707" max="8707" width="36.85546875" style="3" customWidth="1"/>
    <col min="8708" max="8708" width="8.42578125" style="3" customWidth="1"/>
    <col min="8709" max="8709" width="16.85546875" style="3" customWidth="1"/>
    <col min="8710" max="8710" width="12.42578125" style="3" customWidth="1"/>
    <col min="8711" max="8711" width="14.28515625" style="3" customWidth="1"/>
    <col min="8712" max="8712" width="12.7109375" style="3" customWidth="1"/>
    <col min="8713" max="8713" width="14.140625" style="3" customWidth="1"/>
    <col min="8714" max="8714" width="6.7109375" style="3" customWidth="1"/>
    <col min="8715" max="8960" width="9.140625" style="3"/>
    <col min="8961" max="8961" width="3.85546875" style="3" customWidth="1"/>
    <col min="8962" max="8962" width="12.85546875" style="3" customWidth="1"/>
    <col min="8963" max="8963" width="36.85546875" style="3" customWidth="1"/>
    <col min="8964" max="8964" width="8.42578125" style="3" customWidth="1"/>
    <col min="8965" max="8965" width="16.85546875" style="3" customWidth="1"/>
    <col min="8966" max="8966" width="12.42578125" style="3" customWidth="1"/>
    <col min="8967" max="8967" width="14.28515625" style="3" customWidth="1"/>
    <col min="8968" max="8968" width="12.7109375" style="3" customWidth="1"/>
    <col min="8969" max="8969" width="14.140625" style="3" customWidth="1"/>
    <col min="8970" max="8970" width="6.7109375" style="3" customWidth="1"/>
    <col min="8971" max="9216" width="9.140625" style="3"/>
    <col min="9217" max="9217" width="3.85546875" style="3" customWidth="1"/>
    <col min="9218" max="9218" width="12.85546875" style="3" customWidth="1"/>
    <col min="9219" max="9219" width="36.85546875" style="3" customWidth="1"/>
    <col min="9220" max="9220" width="8.42578125" style="3" customWidth="1"/>
    <col min="9221" max="9221" width="16.85546875" style="3" customWidth="1"/>
    <col min="9222" max="9222" width="12.42578125" style="3" customWidth="1"/>
    <col min="9223" max="9223" width="14.28515625" style="3" customWidth="1"/>
    <col min="9224" max="9224" width="12.7109375" style="3" customWidth="1"/>
    <col min="9225" max="9225" width="14.140625" style="3" customWidth="1"/>
    <col min="9226" max="9226" width="6.7109375" style="3" customWidth="1"/>
    <col min="9227" max="9472" width="9.140625" style="3"/>
    <col min="9473" max="9473" width="3.85546875" style="3" customWidth="1"/>
    <col min="9474" max="9474" width="12.85546875" style="3" customWidth="1"/>
    <col min="9475" max="9475" width="36.85546875" style="3" customWidth="1"/>
    <col min="9476" max="9476" width="8.42578125" style="3" customWidth="1"/>
    <col min="9477" max="9477" width="16.85546875" style="3" customWidth="1"/>
    <col min="9478" max="9478" width="12.42578125" style="3" customWidth="1"/>
    <col min="9479" max="9479" width="14.28515625" style="3" customWidth="1"/>
    <col min="9480" max="9480" width="12.7109375" style="3" customWidth="1"/>
    <col min="9481" max="9481" width="14.140625" style="3" customWidth="1"/>
    <col min="9482" max="9482" width="6.7109375" style="3" customWidth="1"/>
    <col min="9483" max="9728" width="9.140625" style="3"/>
    <col min="9729" max="9729" width="3.85546875" style="3" customWidth="1"/>
    <col min="9730" max="9730" width="12.85546875" style="3" customWidth="1"/>
    <col min="9731" max="9731" width="36.85546875" style="3" customWidth="1"/>
    <col min="9732" max="9732" width="8.42578125" style="3" customWidth="1"/>
    <col min="9733" max="9733" width="16.85546875" style="3" customWidth="1"/>
    <col min="9734" max="9734" width="12.42578125" style="3" customWidth="1"/>
    <col min="9735" max="9735" width="14.28515625" style="3" customWidth="1"/>
    <col min="9736" max="9736" width="12.7109375" style="3" customWidth="1"/>
    <col min="9737" max="9737" width="14.140625" style="3" customWidth="1"/>
    <col min="9738" max="9738" width="6.7109375" style="3" customWidth="1"/>
    <col min="9739" max="9984" width="9.140625" style="3"/>
    <col min="9985" max="9985" width="3.85546875" style="3" customWidth="1"/>
    <col min="9986" max="9986" width="12.85546875" style="3" customWidth="1"/>
    <col min="9987" max="9987" width="36.85546875" style="3" customWidth="1"/>
    <col min="9988" max="9988" width="8.42578125" style="3" customWidth="1"/>
    <col min="9989" max="9989" width="16.85546875" style="3" customWidth="1"/>
    <col min="9990" max="9990" width="12.42578125" style="3" customWidth="1"/>
    <col min="9991" max="9991" width="14.28515625" style="3" customWidth="1"/>
    <col min="9992" max="9992" width="12.7109375" style="3" customWidth="1"/>
    <col min="9993" max="9993" width="14.140625" style="3" customWidth="1"/>
    <col min="9994" max="9994" width="6.7109375" style="3" customWidth="1"/>
    <col min="9995" max="10240" width="9.140625" style="3"/>
    <col min="10241" max="10241" width="3.85546875" style="3" customWidth="1"/>
    <col min="10242" max="10242" width="12.85546875" style="3" customWidth="1"/>
    <col min="10243" max="10243" width="36.85546875" style="3" customWidth="1"/>
    <col min="10244" max="10244" width="8.42578125" style="3" customWidth="1"/>
    <col min="10245" max="10245" width="16.85546875" style="3" customWidth="1"/>
    <col min="10246" max="10246" width="12.42578125" style="3" customWidth="1"/>
    <col min="10247" max="10247" width="14.28515625" style="3" customWidth="1"/>
    <col min="10248" max="10248" width="12.7109375" style="3" customWidth="1"/>
    <col min="10249" max="10249" width="14.140625" style="3" customWidth="1"/>
    <col min="10250" max="10250" width="6.7109375" style="3" customWidth="1"/>
    <col min="10251" max="10496" width="9.140625" style="3"/>
    <col min="10497" max="10497" width="3.85546875" style="3" customWidth="1"/>
    <col min="10498" max="10498" width="12.85546875" style="3" customWidth="1"/>
    <col min="10499" max="10499" width="36.85546875" style="3" customWidth="1"/>
    <col min="10500" max="10500" width="8.42578125" style="3" customWidth="1"/>
    <col min="10501" max="10501" width="16.85546875" style="3" customWidth="1"/>
    <col min="10502" max="10502" width="12.42578125" style="3" customWidth="1"/>
    <col min="10503" max="10503" width="14.28515625" style="3" customWidth="1"/>
    <col min="10504" max="10504" width="12.7109375" style="3" customWidth="1"/>
    <col min="10505" max="10505" width="14.140625" style="3" customWidth="1"/>
    <col min="10506" max="10506" width="6.7109375" style="3" customWidth="1"/>
    <col min="10507" max="10752" width="9.140625" style="3"/>
    <col min="10753" max="10753" width="3.85546875" style="3" customWidth="1"/>
    <col min="10754" max="10754" width="12.85546875" style="3" customWidth="1"/>
    <col min="10755" max="10755" width="36.85546875" style="3" customWidth="1"/>
    <col min="10756" max="10756" width="8.42578125" style="3" customWidth="1"/>
    <col min="10757" max="10757" width="16.85546875" style="3" customWidth="1"/>
    <col min="10758" max="10758" width="12.42578125" style="3" customWidth="1"/>
    <col min="10759" max="10759" width="14.28515625" style="3" customWidth="1"/>
    <col min="10760" max="10760" width="12.7109375" style="3" customWidth="1"/>
    <col min="10761" max="10761" width="14.140625" style="3" customWidth="1"/>
    <col min="10762" max="10762" width="6.7109375" style="3" customWidth="1"/>
    <col min="10763" max="11008" width="9.140625" style="3"/>
    <col min="11009" max="11009" width="3.85546875" style="3" customWidth="1"/>
    <col min="11010" max="11010" width="12.85546875" style="3" customWidth="1"/>
    <col min="11011" max="11011" width="36.85546875" style="3" customWidth="1"/>
    <col min="11012" max="11012" width="8.42578125" style="3" customWidth="1"/>
    <col min="11013" max="11013" width="16.85546875" style="3" customWidth="1"/>
    <col min="11014" max="11014" width="12.42578125" style="3" customWidth="1"/>
    <col min="11015" max="11015" width="14.28515625" style="3" customWidth="1"/>
    <col min="11016" max="11016" width="12.7109375" style="3" customWidth="1"/>
    <col min="11017" max="11017" width="14.140625" style="3" customWidth="1"/>
    <col min="11018" max="11018" width="6.7109375" style="3" customWidth="1"/>
    <col min="11019" max="11264" width="9.140625" style="3"/>
    <col min="11265" max="11265" width="3.85546875" style="3" customWidth="1"/>
    <col min="11266" max="11266" width="12.85546875" style="3" customWidth="1"/>
    <col min="11267" max="11267" width="36.85546875" style="3" customWidth="1"/>
    <col min="11268" max="11268" width="8.42578125" style="3" customWidth="1"/>
    <col min="11269" max="11269" width="16.85546875" style="3" customWidth="1"/>
    <col min="11270" max="11270" width="12.42578125" style="3" customWidth="1"/>
    <col min="11271" max="11271" width="14.28515625" style="3" customWidth="1"/>
    <col min="11272" max="11272" width="12.7109375" style="3" customWidth="1"/>
    <col min="11273" max="11273" width="14.140625" style="3" customWidth="1"/>
    <col min="11274" max="11274" width="6.7109375" style="3" customWidth="1"/>
    <col min="11275" max="11520" width="9.140625" style="3"/>
    <col min="11521" max="11521" width="3.85546875" style="3" customWidth="1"/>
    <col min="11522" max="11522" width="12.85546875" style="3" customWidth="1"/>
    <col min="11523" max="11523" width="36.85546875" style="3" customWidth="1"/>
    <col min="11524" max="11524" width="8.42578125" style="3" customWidth="1"/>
    <col min="11525" max="11525" width="16.85546875" style="3" customWidth="1"/>
    <col min="11526" max="11526" width="12.42578125" style="3" customWidth="1"/>
    <col min="11527" max="11527" width="14.28515625" style="3" customWidth="1"/>
    <col min="11528" max="11528" width="12.7109375" style="3" customWidth="1"/>
    <col min="11529" max="11529" width="14.140625" style="3" customWidth="1"/>
    <col min="11530" max="11530" width="6.7109375" style="3" customWidth="1"/>
    <col min="11531" max="11776" width="9.140625" style="3"/>
    <col min="11777" max="11777" width="3.85546875" style="3" customWidth="1"/>
    <col min="11778" max="11778" width="12.85546875" style="3" customWidth="1"/>
    <col min="11779" max="11779" width="36.85546875" style="3" customWidth="1"/>
    <col min="11780" max="11780" width="8.42578125" style="3" customWidth="1"/>
    <col min="11781" max="11781" width="16.85546875" style="3" customWidth="1"/>
    <col min="11782" max="11782" width="12.42578125" style="3" customWidth="1"/>
    <col min="11783" max="11783" width="14.28515625" style="3" customWidth="1"/>
    <col min="11784" max="11784" width="12.7109375" style="3" customWidth="1"/>
    <col min="11785" max="11785" width="14.140625" style="3" customWidth="1"/>
    <col min="11786" max="11786" width="6.7109375" style="3" customWidth="1"/>
    <col min="11787" max="12032" width="9.140625" style="3"/>
    <col min="12033" max="12033" width="3.85546875" style="3" customWidth="1"/>
    <col min="12034" max="12034" width="12.85546875" style="3" customWidth="1"/>
    <col min="12035" max="12035" width="36.85546875" style="3" customWidth="1"/>
    <col min="12036" max="12036" width="8.42578125" style="3" customWidth="1"/>
    <col min="12037" max="12037" width="16.85546875" style="3" customWidth="1"/>
    <col min="12038" max="12038" width="12.42578125" style="3" customWidth="1"/>
    <col min="12039" max="12039" width="14.28515625" style="3" customWidth="1"/>
    <col min="12040" max="12040" width="12.7109375" style="3" customWidth="1"/>
    <col min="12041" max="12041" width="14.140625" style="3" customWidth="1"/>
    <col min="12042" max="12042" width="6.7109375" style="3" customWidth="1"/>
    <col min="12043" max="12288" width="9.140625" style="3"/>
    <col min="12289" max="12289" width="3.85546875" style="3" customWidth="1"/>
    <col min="12290" max="12290" width="12.85546875" style="3" customWidth="1"/>
    <col min="12291" max="12291" width="36.85546875" style="3" customWidth="1"/>
    <col min="12292" max="12292" width="8.42578125" style="3" customWidth="1"/>
    <col min="12293" max="12293" width="16.85546875" style="3" customWidth="1"/>
    <col min="12294" max="12294" width="12.42578125" style="3" customWidth="1"/>
    <col min="12295" max="12295" width="14.28515625" style="3" customWidth="1"/>
    <col min="12296" max="12296" width="12.7109375" style="3" customWidth="1"/>
    <col min="12297" max="12297" width="14.140625" style="3" customWidth="1"/>
    <col min="12298" max="12298" width="6.7109375" style="3" customWidth="1"/>
    <col min="12299" max="12544" width="9.140625" style="3"/>
    <col min="12545" max="12545" width="3.85546875" style="3" customWidth="1"/>
    <col min="12546" max="12546" width="12.85546875" style="3" customWidth="1"/>
    <col min="12547" max="12547" width="36.85546875" style="3" customWidth="1"/>
    <col min="12548" max="12548" width="8.42578125" style="3" customWidth="1"/>
    <col min="12549" max="12549" width="16.85546875" style="3" customWidth="1"/>
    <col min="12550" max="12550" width="12.42578125" style="3" customWidth="1"/>
    <col min="12551" max="12551" width="14.28515625" style="3" customWidth="1"/>
    <col min="12552" max="12552" width="12.7109375" style="3" customWidth="1"/>
    <col min="12553" max="12553" width="14.140625" style="3" customWidth="1"/>
    <col min="12554" max="12554" width="6.7109375" style="3" customWidth="1"/>
    <col min="12555" max="12800" width="9.140625" style="3"/>
    <col min="12801" max="12801" width="3.85546875" style="3" customWidth="1"/>
    <col min="12802" max="12802" width="12.85546875" style="3" customWidth="1"/>
    <col min="12803" max="12803" width="36.85546875" style="3" customWidth="1"/>
    <col min="12804" max="12804" width="8.42578125" style="3" customWidth="1"/>
    <col min="12805" max="12805" width="16.85546875" style="3" customWidth="1"/>
    <col min="12806" max="12806" width="12.42578125" style="3" customWidth="1"/>
    <col min="12807" max="12807" width="14.28515625" style="3" customWidth="1"/>
    <col min="12808" max="12808" width="12.7109375" style="3" customWidth="1"/>
    <col min="12809" max="12809" width="14.140625" style="3" customWidth="1"/>
    <col min="12810" max="12810" width="6.7109375" style="3" customWidth="1"/>
    <col min="12811" max="13056" width="9.140625" style="3"/>
    <col min="13057" max="13057" width="3.85546875" style="3" customWidth="1"/>
    <col min="13058" max="13058" width="12.85546875" style="3" customWidth="1"/>
    <col min="13059" max="13059" width="36.85546875" style="3" customWidth="1"/>
    <col min="13060" max="13060" width="8.42578125" style="3" customWidth="1"/>
    <col min="13061" max="13061" width="16.85546875" style="3" customWidth="1"/>
    <col min="13062" max="13062" width="12.42578125" style="3" customWidth="1"/>
    <col min="13063" max="13063" width="14.28515625" style="3" customWidth="1"/>
    <col min="13064" max="13064" width="12.7109375" style="3" customWidth="1"/>
    <col min="13065" max="13065" width="14.140625" style="3" customWidth="1"/>
    <col min="13066" max="13066" width="6.7109375" style="3" customWidth="1"/>
    <col min="13067" max="13312" width="9.140625" style="3"/>
    <col min="13313" max="13313" width="3.85546875" style="3" customWidth="1"/>
    <col min="13314" max="13314" width="12.85546875" style="3" customWidth="1"/>
    <col min="13315" max="13315" width="36.85546875" style="3" customWidth="1"/>
    <col min="13316" max="13316" width="8.42578125" style="3" customWidth="1"/>
    <col min="13317" max="13317" width="16.85546875" style="3" customWidth="1"/>
    <col min="13318" max="13318" width="12.42578125" style="3" customWidth="1"/>
    <col min="13319" max="13319" width="14.28515625" style="3" customWidth="1"/>
    <col min="13320" max="13320" width="12.7109375" style="3" customWidth="1"/>
    <col min="13321" max="13321" width="14.140625" style="3" customWidth="1"/>
    <col min="13322" max="13322" width="6.7109375" style="3" customWidth="1"/>
    <col min="13323" max="13568" width="9.140625" style="3"/>
    <col min="13569" max="13569" width="3.85546875" style="3" customWidth="1"/>
    <col min="13570" max="13570" width="12.85546875" style="3" customWidth="1"/>
    <col min="13571" max="13571" width="36.85546875" style="3" customWidth="1"/>
    <col min="13572" max="13572" width="8.42578125" style="3" customWidth="1"/>
    <col min="13573" max="13573" width="16.85546875" style="3" customWidth="1"/>
    <col min="13574" max="13574" width="12.42578125" style="3" customWidth="1"/>
    <col min="13575" max="13575" width="14.28515625" style="3" customWidth="1"/>
    <col min="13576" max="13576" width="12.7109375" style="3" customWidth="1"/>
    <col min="13577" max="13577" width="14.140625" style="3" customWidth="1"/>
    <col min="13578" max="13578" width="6.7109375" style="3" customWidth="1"/>
    <col min="13579" max="13824" width="9.140625" style="3"/>
    <col min="13825" max="13825" width="3.85546875" style="3" customWidth="1"/>
    <col min="13826" max="13826" width="12.85546875" style="3" customWidth="1"/>
    <col min="13827" max="13827" width="36.85546875" style="3" customWidth="1"/>
    <col min="13828" max="13828" width="8.42578125" style="3" customWidth="1"/>
    <col min="13829" max="13829" width="16.85546875" style="3" customWidth="1"/>
    <col min="13830" max="13830" width="12.42578125" style="3" customWidth="1"/>
    <col min="13831" max="13831" width="14.28515625" style="3" customWidth="1"/>
    <col min="13832" max="13832" width="12.7109375" style="3" customWidth="1"/>
    <col min="13833" max="13833" width="14.140625" style="3" customWidth="1"/>
    <col min="13834" max="13834" width="6.7109375" style="3" customWidth="1"/>
    <col min="13835" max="14080" width="9.140625" style="3"/>
    <col min="14081" max="14081" width="3.85546875" style="3" customWidth="1"/>
    <col min="14082" max="14082" width="12.85546875" style="3" customWidth="1"/>
    <col min="14083" max="14083" width="36.85546875" style="3" customWidth="1"/>
    <col min="14084" max="14084" width="8.42578125" style="3" customWidth="1"/>
    <col min="14085" max="14085" width="16.85546875" style="3" customWidth="1"/>
    <col min="14086" max="14086" width="12.42578125" style="3" customWidth="1"/>
    <col min="14087" max="14087" width="14.28515625" style="3" customWidth="1"/>
    <col min="14088" max="14088" width="12.7109375" style="3" customWidth="1"/>
    <col min="14089" max="14089" width="14.140625" style="3" customWidth="1"/>
    <col min="14090" max="14090" width="6.7109375" style="3" customWidth="1"/>
    <col min="14091" max="14336" width="9.140625" style="3"/>
    <col min="14337" max="14337" width="3.85546875" style="3" customWidth="1"/>
    <col min="14338" max="14338" width="12.85546875" style="3" customWidth="1"/>
    <col min="14339" max="14339" width="36.85546875" style="3" customWidth="1"/>
    <col min="14340" max="14340" width="8.42578125" style="3" customWidth="1"/>
    <col min="14341" max="14341" width="16.85546875" style="3" customWidth="1"/>
    <col min="14342" max="14342" width="12.42578125" style="3" customWidth="1"/>
    <col min="14343" max="14343" width="14.28515625" style="3" customWidth="1"/>
    <col min="14344" max="14344" width="12.7109375" style="3" customWidth="1"/>
    <col min="14345" max="14345" width="14.140625" style="3" customWidth="1"/>
    <col min="14346" max="14346" width="6.7109375" style="3" customWidth="1"/>
    <col min="14347" max="14592" width="9.140625" style="3"/>
    <col min="14593" max="14593" width="3.85546875" style="3" customWidth="1"/>
    <col min="14594" max="14594" width="12.85546875" style="3" customWidth="1"/>
    <col min="14595" max="14595" width="36.85546875" style="3" customWidth="1"/>
    <col min="14596" max="14596" width="8.42578125" style="3" customWidth="1"/>
    <col min="14597" max="14597" width="16.85546875" style="3" customWidth="1"/>
    <col min="14598" max="14598" width="12.42578125" style="3" customWidth="1"/>
    <col min="14599" max="14599" width="14.28515625" style="3" customWidth="1"/>
    <col min="14600" max="14600" width="12.7109375" style="3" customWidth="1"/>
    <col min="14601" max="14601" width="14.140625" style="3" customWidth="1"/>
    <col min="14602" max="14602" width="6.7109375" style="3" customWidth="1"/>
    <col min="14603" max="14848" width="9.140625" style="3"/>
    <col min="14849" max="14849" width="3.85546875" style="3" customWidth="1"/>
    <col min="14850" max="14850" width="12.85546875" style="3" customWidth="1"/>
    <col min="14851" max="14851" width="36.85546875" style="3" customWidth="1"/>
    <col min="14852" max="14852" width="8.42578125" style="3" customWidth="1"/>
    <col min="14853" max="14853" width="16.85546875" style="3" customWidth="1"/>
    <col min="14854" max="14854" width="12.42578125" style="3" customWidth="1"/>
    <col min="14855" max="14855" width="14.28515625" style="3" customWidth="1"/>
    <col min="14856" max="14856" width="12.7109375" style="3" customWidth="1"/>
    <col min="14857" max="14857" width="14.140625" style="3" customWidth="1"/>
    <col min="14858" max="14858" width="6.7109375" style="3" customWidth="1"/>
    <col min="14859" max="15104" width="9.140625" style="3"/>
    <col min="15105" max="15105" width="3.85546875" style="3" customWidth="1"/>
    <col min="15106" max="15106" width="12.85546875" style="3" customWidth="1"/>
    <col min="15107" max="15107" width="36.85546875" style="3" customWidth="1"/>
    <col min="15108" max="15108" width="8.42578125" style="3" customWidth="1"/>
    <col min="15109" max="15109" width="16.85546875" style="3" customWidth="1"/>
    <col min="15110" max="15110" width="12.42578125" style="3" customWidth="1"/>
    <col min="15111" max="15111" width="14.28515625" style="3" customWidth="1"/>
    <col min="15112" max="15112" width="12.7109375" style="3" customWidth="1"/>
    <col min="15113" max="15113" width="14.140625" style="3" customWidth="1"/>
    <col min="15114" max="15114" width="6.7109375" style="3" customWidth="1"/>
    <col min="15115" max="15360" width="9.140625" style="3"/>
    <col min="15361" max="15361" width="3.85546875" style="3" customWidth="1"/>
    <col min="15362" max="15362" width="12.85546875" style="3" customWidth="1"/>
    <col min="15363" max="15363" width="36.85546875" style="3" customWidth="1"/>
    <col min="15364" max="15364" width="8.42578125" style="3" customWidth="1"/>
    <col min="15365" max="15365" width="16.85546875" style="3" customWidth="1"/>
    <col min="15366" max="15366" width="12.42578125" style="3" customWidth="1"/>
    <col min="15367" max="15367" width="14.28515625" style="3" customWidth="1"/>
    <col min="15368" max="15368" width="12.7109375" style="3" customWidth="1"/>
    <col min="15369" max="15369" width="14.140625" style="3" customWidth="1"/>
    <col min="15370" max="15370" width="6.7109375" style="3" customWidth="1"/>
    <col min="15371" max="15616" width="9.140625" style="3"/>
    <col min="15617" max="15617" width="3.85546875" style="3" customWidth="1"/>
    <col min="15618" max="15618" width="12.85546875" style="3" customWidth="1"/>
    <col min="15619" max="15619" width="36.85546875" style="3" customWidth="1"/>
    <col min="15620" max="15620" width="8.42578125" style="3" customWidth="1"/>
    <col min="15621" max="15621" width="16.85546875" style="3" customWidth="1"/>
    <col min="15622" max="15622" width="12.42578125" style="3" customWidth="1"/>
    <col min="15623" max="15623" width="14.28515625" style="3" customWidth="1"/>
    <col min="15624" max="15624" width="12.7109375" style="3" customWidth="1"/>
    <col min="15625" max="15625" width="14.140625" style="3" customWidth="1"/>
    <col min="15626" max="15626" width="6.7109375" style="3" customWidth="1"/>
    <col min="15627" max="15872" width="9.140625" style="3"/>
    <col min="15873" max="15873" width="3.85546875" style="3" customWidth="1"/>
    <col min="15874" max="15874" width="12.85546875" style="3" customWidth="1"/>
    <col min="15875" max="15875" width="36.85546875" style="3" customWidth="1"/>
    <col min="15876" max="15876" width="8.42578125" style="3" customWidth="1"/>
    <col min="15877" max="15877" width="16.85546875" style="3" customWidth="1"/>
    <col min="15878" max="15878" width="12.42578125" style="3" customWidth="1"/>
    <col min="15879" max="15879" width="14.28515625" style="3" customWidth="1"/>
    <col min="15880" max="15880" width="12.7109375" style="3" customWidth="1"/>
    <col min="15881" max="15881" width="14.140625" style="3" customWidth="1"/>
    <col min="15882" max="15882" width="6.7109375" style="3" customWidth="1"/>
    <col min="15883" max="16128" width="9.140625" style="3"/>
    <col min="16129" max="16129" width="3.85546875" style="3" customWidth="1"/>
    <col min="16130" max="16130" width="12.85546875" style="3" customWidth="1"/>
    <col min="16131" max="16131" width="36.85546875" style="3" customWidth="1"/>
    <col min="16132" max="16132" width="8.42578125" style="3" customWidth="1"/>
    <col min="16133" max="16133" width="16.85546875" style="3" customWidth="1"/>
    <col min="16134" max="16134" width="12.42578125" style="3" customWidth="1"/>
    <col min="16135" max="16135" width="14.28515625" style="3" customWidth="1"/>
    <col min="16136" max="16136" width="12.7109375" style="3" customWidth="1"/>
    <col min="16137" max="16137" width="14.140625" style="3" customWidth="1"/>
    <col min="16138" max="16138" width="6.7109375" style="3" customWidth="1"/>
    <col min="16139" max="16384" width="9.140625" style="3"/>
  </cols>
  <sheetData>
    <row r="1" spans="1:256" ht="21" customHeight="1">
      <c r="I1" s="104" t="s">
        <v>42</v>
      </c>
    </row>
    <row r="2" spans="1:256" ht="26.25" customHeight="1">
      <c r="A2" s="220" t="s">
        <v>59</v>
      </c>
      <c r="B2" s="220"/>
      <c r="C2" s="220"/>
      <c r="D2" s="220"/>
      <c r="E2" s="220"/>
      <c r="F2" s="220"/>
      <c r="G2" s="220"/>
      <c r="H2" s="220"/>
      <c r="I2" s="220"/>
      <c r="J2" s="133"/>
      <c r="K2" s="133"/>
      <c r="L2" s="133"/>
      <c r="M2" s="133"/>
      <c r="N2" s="133"/>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c r="DP2" s="134"/>
      <c r="DQ2" s="134"/>
      <c r="DR2" s="134"/>
      <c r="DS2" s="134"/>
      <c r="DT2" s="134"/>
      <c r="DU2" s="134"/>
      <c r="DV2" s="134"/>
      <c r="DW2" s="134"/>
      <c r="DX2" s="134"/>
      <c r="DY2" s="134"/>
      <c r="DZ2" s="134"/>
      <c r="EA2" s="134"/>
      <c r="EB2" s="134"/>
      <c r="EC2" s="134"/>
      <c r="ED2" s="134"/>
      <c r="EE2" s="134"/>
      <c r="EF2" s="134"/>
      <c r="EG2" s="134"/>
      <c r="EH2" s="134"/>
      <c r="EI2" s="134"/>
      <c r="EJ2" s="134"/>
      <c r="EK2" s="134"/>
      <c r="EL2" s="134"/>
      <c r="EM2" s="134"/>
      <c r="EN2" s="134"/>
      <c r="EO2" s="134"/>
      <c r="EP2" s="134"/>
      <c r="EQ2" s="134"/>
      <c r="ER2" s="134"/>
      <c r="ES2" s="134"/>
      <c r="ET2" s="134"/>
      <c r="EU2" s="134"/>
      <c r="EV2" s="134"/>
      <c r="EW2" s="134"/>
      <c r="EX2" s="134"/>
      <c r="EY2" s="134"/>
      <c r="EZ2" s="134"/>
      <c r="FA2" s="134"/>
      <c r="FB2" s="134"/>
      <c r="FC2" s="134"/>
      <c r="FD2" s="134"/>
      <c r="FE2" s="134"/>
      <c r="FF2" s="134"/>
      <c r="FG2" s="134"/>
      <c r="FH2" s="134"/>
      <c r="FI2" s="134"/>
      <c r="FJ2" s="134"/>
      <c r="FK2" s="134"/>
      <c r="FL2" s="134"/>
      <c r="FM2" s="134"/>
      <c r="FN2" s="134"/>
      <c r="FO2" s="134"/>
      <c r="FP2" s="134"/>
      <c r="FQ2" s="134"/>
      <c r="FR2" s="134"/>
      <c r="FS2" s="134"/>
      <c r="FT2" s="134"/>
      <c r="FU2" s="134"/>
      <c r="FV2" s="134"/>
      <c r="FW2" s="134"/>
      <c r="FX2" s="134"/>
      <c r="FY2" s="134"/>
      <c r="FZ2" s="134"/>
      <c r="GA2" s="134"/>
      <c r="GB2" s="134"/>
      <c r="GC2" s="134"/>
      <c r="GD2" s="134"/>
      <c r="GE2" s="134"/>
      <c r="GF2" s="134"/>
      <c r="GG2" s="134"/>
      <c r="GH2" s="134"/>
      <c r="GI2" s="134"/>
      <c r="GJ2" s="134"/>
      <c r="GK2" s="134"/>
      <c r="GL2" s="134"/>
      <c r="GM2" s="134"/>
      <c r="GN2" s="134"/>
      <c r="GO2" s="134"/>
      <c r="GP2" s="134"/>
      <c r="GQ2" s="134"/>
      <c r="GR2" s="134"/>
      <c r="GS2" s="134"/>
      <c r="GT2" s="134"/>
      <c r="GU2" s="134"/>
      <c r="GV2" s="134"/>
      <c r="GW2" s="134"/>
      <c r="GX2" s="134"/>
      <c r="GY2" s="134"/>
      <c r="GZ2" s="134"/>
      <c r="HA2" s="134"/>
      <c r="HB2" s="134"/>
      <c r="HC2" s="134"/>
      <c r="HD2" s="134"/>
      <c r="HE2" s="134"/>
      <c r="HF2" s="134"/>
      <c r="HG2" s="134"/>
      <c r="HH2" s="134"/>
      <c r="HI2" s="134"/>
      <c r="HJ2" s="134"/>
      <c r="HK2" s="134"/>
      <c r="HL2" s="134"/>
      <c r="HM2" s="134"/>
      <c r="HN2" s="134"/>
      <c r="HO2" s="134"/>
      <c r="HP2" s="134"/>
      <c r="HQ2" s="134"/>
      <c r="HR2" s="134"/>
      <c r="HS2" s="134"/>
      <c r="HT2" s="134"/>
      <c r="HU2" s="134"/>
      <c r="HV2" s="134"/>
      <c r="HW2" s="134"/>
      <c r="HX2" s="134"/>
      <c r="HY2" s="134"/>
      <c r="HZ2" s="134"/>
      <c r="IA2" s="134"/>
      <c r="IB2" s="134"/>
      <c r="IC2" s="134"/>
      <c r="ID2" s="134"/>
      <c r="IE2" s="134"/>
      <c r="IF2" s="134"/>
      <c r="IG2" s="134"/>
      <c r="IH2" s="134"/>
      <c r="II2" s="134"/>
      <c r="IJ2" s="134"/>
      <c r="IK2" s="134"/>
      <c r="IL2" s="134"/>
      <c r="IM2" s="134"/>
      <c r="IN2" s="134"/>
      <c r="IO2" s="134"/>
      <c r="IP2" s="134"/>
      <c r="IQ2" s="134"/>
      <c r="IR2" s="134"/>
      <c r="IS2" s="134"/>
      <c r="IT2" s="134"/>
      <c r="IU2" s="134"/>
      <c r="IV2" s="134"/>
    </row>
    <row r="3" spans="1:256" ht="19.5" customHeight="1" thickBot="1">
      <c r="A3" s="37" t="s">
        <v>65</v>
      </c>
      <c r="B3" s="45"/>
      <c r="C3" s="46"/>
      <c r="D3" s="46"/>
      <c r="E3" s="47"/>
      <c r="F3" s="47"/>
      <c r="G3" s="47"/>
      <c r="H3" s="47"/>
      <c r="I3" s="47"/>
      <c r="J3" s="103"/>
      <c r="K3" s="103"/>
      <c r="L3" s="103"/>
      <c r="M3" s="103"/>
      <c r="N3" s="103"/>
      <c r="O3" s="103"/>
      <c r="P3" s="82"/>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c r="CF3" s="134"/>
      <c r="CG3" s="134"/>
      <c r="CH3" s="134"/>
      <c r="CI3" s="134"/>
      <c r="CJ3" s="134"/>
      <c r="CK3" s="134"/>
      <c r="CL3" s="134"/>
      <c r="CM3" s="134"/>
      <c r="CN3" s="134"/>
      <c r="CO3" s="134"/>
      <c r="CP3" s="134"/>
      <c r="CQ3" s="134"/>
      <c r="CR3" s="134"/>
      <c r="CS3" s="134"/>
      <c r="CT3" s="134"/>
      <c r="CU3" s="134"/>
      <c r="CV3" s="134"/>
      <c r="CW3" s="134"/>
      <c r="CX3" s="134"/>
      <c r="CY3" s="134"/>
      <c r="CZ3" s="134"/>
      <c r="DA3" s="134"/>
      <c r="DB3" s="134"/>
      <c r="DC3" s="134"/>
      <c r="DD3" s="134"/>
      <c r="DE3" s="134"/>
      <c r="DF3" s="134"/>
      <c r="DG3" s="134"/>
      <c r="DH3" s="134"/>
      <c r="DI3" s="134"/>
      <c r="DJ3" s="134"/>
      <c r="DK3" s="134"/>
      <c r="DL3" s="134"/>
      <c r="DM3" s="134"/>
      <c r="DN3" s="134"/>
      <c r="DO3" s="134"/>
      <c r="DP3" s="134"/>
      <c r="DQ3" s="134"/>
      <c r="DR3" s="134"/>
      <c r="DS3" s="134"/>
      <c r="DT3" s="134"/>
      <c r="DU3" s="134"/>
      <c r="DV3" s="134"/>
      <c r="DW3" s="134"/>
      <c r="DX3" s="134"/>
      <c r="DY3" s="134"/>
      <c r="DZ3" s="134"/>
      <c r="EA3" s="134"/>
      <c r="EB3" s="134"/>
      <c r="EC3" s="134"/>
      <c r="ED3" s="134"/>
      <c r="EE3" s="134"/>
      <c r="EF3" s="134"/>
      <c r="EG3" s="134"/>
      <c r="EH3" s="134"/>
      <c r="EI3" s="134"/>
      <c r="EJ3" s="134"/>
      <c r="EK3" s="134"/>
      <c r="EL3" s="134"/>
      <c r="EM3" s="134"/>
      <c r="EN3" s="134"/>
      <c r="EO3" s="134"/>
      <c r="EP3" s="134"/>
      <c r="EQ3" s="134"/>
      <c r="ER3" s="134"/>
      <c r="ES3" s="134"/>
      <c r="ET3" s="134"/>
      <c r="EU3" s="134"/>
      <c r="EV3" s="134"/>
      <c r="EW3" s="134"/>
      <c r="EX3" s="134"/>
      <c r="EY3" s="134"/>
      <c r="EZ3" s="134"/>
      <c r="FA3" s="134"/>
      <c r="FB3" s="134"/>
      <c r="FC3" s="134"/>
      <c r="FD3" s="134"/>
      <c r="FE3" s="134"/>
      <c r="FF3" s="134"/>
      <c r="FG3" s="134"/>
      <c r="FH3" s="134"/>
      <c r="FI3" s="134"/>
      <c r="FJ3" s="134"/>
      <c r="FK3" s="134"/>
      <c r="FL3" s="134"/>
      <c r="FM3" s="134"/>
      <c r="FN3" s="134"/>
      <c r="FO3" s="134"/>
      <c r="FP3" s="134"/>
      <c r="FQ3" s="134"/>
      <c r="FR3" s="134"/>
      <c r="FS3" s="134"/>
      <c r="FT3" s="134"/>
      <c r="FU3" s="134"/>
      <c r="FV3" s="134"/>
      <c r="FW3" s="134"/>
      <c r="FX3" s="134"/>
      <c r="FY3" s="134"/>
      <c r="FZ3" s="134"/>
      <c r="GA3" s="134"/>
      <c r="GB3" s="134"/>
      <c r="GC3" s="134"/>
      <c r="GD3" s="134"/>
      <c r="GE3" s="134"/>
      <c r="GF3" s="134"/>
      <c r="GG3" s="134"/>
      <c r="GH3" s="134"/>
      <c r="GI3" s="134"/>
      <c r="GJ3" s="134"/>
      <c r="GK3" s="134"/>
      <c r="GL3" s="134"/>
      <c r="GM3" s="134"/>
      <c r="GN3" s="134"/>
      <c r="GO3" s="134"/>
      <c r="GP3" s="134"/>
      <c r="GQ3" s="134"/>
      <c r="GR3" s="134"/>
      <c r="GS3" s="134"/>
      <c r="GT3" s="134"/>
      <c r="GU3" s="134"/>
      <c r="GV3" s="134"/>
      <c r="GW3" s="134"/>
      <c r="GX3" s="134"/>
      <c r="GY3" s="134"/>
      <c r="GZ3" s="134"/>
      <c r="HA3" s="134"/>
      <c r="HB3" s="134"/>
      <c r="HC3" s="134"/>
      <c r="HD3" s="134"/>
      <c r="HE3" s="134"/>
      <c r="HF3" s="134"/>
      <c r="HG3" s="134"/>
      <c r="HH3" s="134"/>
      <c r="HI3" s="134"/>
      <c r="HJ3" s="134"/>
      <c r="HK3" s="134"/>
      <c r="HL3" s="134"/>
      <c r="HM3" s="134"/>
      <c r="HN3" s="134"/>
      <c r="HO3" s="134"/>
      <c r="HP3" s="134"/>
      <c r="HQ3" s="134"/>
      <c r="HR3" s="134"/>
      <c r="HS3" s="134"/>
      <c r="HT3" s="134"/>
      <c r="HU3" s="134"/>
      <c r="HV3" s="134"/>
      <c r="HW3" s="134"/>
      <c r="HX3" s="134"/>
      <c r="HY3" s="134"/>
      <c r="HZ3" s="134"/>
      <c r="IA3" s="134"/>
      <c r="IB3" s="134"/>
      <c r="IC3" s="134"/>
      <c r="ID3" s="134"/>
      <c r="IE3" s="134"/>
      <c r="IF3" s="134"/>
      <c r="IG3" s="134"/>
      <c r="IH3" s="134"/>
      <c r="II3" s="134"/>
      <c r="IJ3" s="134"/>
      <c r="IK3" s="134"/>
      <c r="IL3" s="134"/>
      <c r="IM3" s="134"/>
      <c r="IN3" s="134"/>
      <c r="IO3" s="134"/>
      <c r="IP3" s="134"/>
      <c r="IQ3" s="134"/>
      <c r="IR3" s="134"/>
      <c r="IS3" s="134"/>
      <c r="IT3" s="134"/>
      <c r="IU3" s="134"/>
      <c r="IV3" s="134"/>
    </row>
    <row r="4" spans="1:256" ht="19.5" customHeight="1">
      <c r="A4" s="48" t="s">
        <v>32</v>
      </c>
      <c r="B4" s="49"/>
      <c r="C4" s="50"/>
      <c r="D4" s="51"/>
      <c r="E4" s="48"/>
      <c r="F4" s="48"/>
      <c r="G4" s="48"/>
      <c r="H4" s="48"/>
      <c r="I4" s="48"/>
      <c r="J4" s="84"/>
      <c r="K4" s="84"/>
      <c r="L4" s="84"/>
      <c r="M4" s="84"/>
      <c r="N4" s="84"/>
      <c r="O4" s="84"/>
      <c r="P4" s="41"/>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c r="BP4" s="134"/>
      <c r="BQ4" s="134"/>
      <c r="BR4" s="134"/>
      <c r="BS4" s="134"/>
      <c r="BT4" s="134"/>
      <c r="BU4" s="134"/>
      <c r="BV4" s="134"/>
      <c r="BW4" s="134"/>
      <c r="BX4" s="134"/>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c r="DG4" s="134"/>
      <c r="DH4" s="134"/>
      <c r="DI4" s="134"/>
      <c r="DJ4" s="134"/>
      <c r="DK4" s="134"/>
      <c r="DL4" s="134"/>
      <c r="DM4" s="134"/>
      <c r="DN4" s="134"/>
      <c r="DO4" s="134"/>
      <c r="DP4" s="134"/>
      <c r="DQ4" s="134"/>
      <c r="DR4" s="134"/>
      <c r="DS4" s="134"/>
      <c r="DT4" s="134"/>
      <c r="DU4" s="134"/>
      <c r="DV4" s="134"/>
      <c r="DW4" s="134"/>
      <c r="DX4" s="134"/>
      <c r="DY4" s="134"/>
      <c r="DZ4" s="134"/>
      <c r="EA4" s="134"/>
      <c r="EB4" s="134"/>
      <c r="EC4" s="134"/>
      <c r="ED4" s="134"/>
      <c r="EE4" s="134"/>
      <c r="EF4" s="134"/>
      <c r="EG4" s="134"/>
      <c r="EH4" s="134"/>
      <c r="EI4" s="134"/>
      <c r="EJ4" s="134"/>
      <c r="EK4" s="134"/>
      <c r="EL4" s="134"/>
      <c r="EM4" s="134"/>
      <c r="EN4" s="134"/>
      <c r="EO4" s="134"/>
      <c r="EP4" s="134"/>
      <c r="EQ4" s="134"/>
      <c r="ER4" s="134"/>
      <c r="ES4" s="134"/>
      <c r="ET4" s="134"/>
      <c r="EU4" s="134"/>
      <c r="EV4" s="134"/>
      <c r="EW4" s="134"/>
      <c r="EX4" s="134"/>
      <c r="EY4" s="134"/>
      <c r="EZ4" s="134"/>
      <c r="FA4" s="134"/>
      <c r="FB4" s="134"/>
      <c r="FC4" s="134"/>
      <c r="FD4" s="134"/>
      <c r="FE4" s="134"/>
      <c r="FF4" s="134"/>
      <c r="FG4" s="134"/>
      <c r="FH4" s="134"/>
      <c r="FI4" s="134"/>
      <c r="FJ4" s="134"/>
      <c r="FK4" s="134"/>
      <c r="FL4" s="134"/>
      <c r="FM4" s="134"/>
      <c r="FN4" s="134"/>
      <c r="FO4" s="134"/>
      <c r="FP4" s="134"/>
      <c r="FQ4" s="134"/>
      <c r="FR4" s="134"/>
      <c r="FS4" s="134"/>
      <c r="FT4" s="134"/>
      <c r="FU4" s="134"/>
      <c r="FV4" s="134"/>
      <c r="FW4" s="134"/>
      <c r="FX4" s="134"/>
      <c r="FY4" s="134"/>
      <c r="FZ4" s="134"/>
      <c r="GA4" s="134"/>
      <c r="GB4" s="134"/>
      <c r="GC4" s="134"/>
      <c r="GD4" s="134"/>
      <c r="GE4" s="134"/>
      <c r="GF4" s="134"/>
      <c r="GG4" s="134"/>
      <c r="GH4" s="134"/>
      <c r="GI4" s="134"/>
      <c r="GJ4" s="134"/>
      <c r="GK4" s="134"/>
      <c r="GL4" s="134"/>
      <c r="GM4" s="134"/>
      <c r="GN4" s="134"/>
      <c r="GO4" s="134"/>
      <c r="GP4" s="134"/>
      <c r="GQ4" s="134"/>
      <c r="GR4" s="134"/>
      <c r="GS4" s="134"/>
      <c r="GT4" s="134"/>
      <c r="GU4" s="134"/>
      <c r="GV4" s="134"/>
      <c r="GW4" s="134"/>
      <c r="GX4" s="134"/>
      <c r="GY4" s="134"/>
      <c r="GZ4" s="134"/>
      <c r="HA4" s="134"/>
      <c r="HB4" s="134"/>
      <c r="HC4" s="134"/>
      <c r="HD4" s="134"/>
      <c r="HE4" s="134"/>
      <c r="HF4" s="134"/>
      <c r="HG4" s="134"/>
      <c r="HH4" s="134"/>
      <c r="HI4" s="134"/>
      <c r="HJ4" s="134"/>
      <c r="HK4" s="134"/>
      <c r="HL4" s="134"/>
      <c r="HM4" s="134"/>
      <c r="HN4" s="134"/>
      <c r="HO4" s="134"/>
      <c r="HP4" s="134"/>
      <c r="HQ4" s="134"/>
      <c r="HR4" s="134"/>
      <c r="HS4" s="134"/>
      <c r="HT4" s="134"/>
      <c r="HU4" s="134"/>
      <c r="HV4" s="134"/>
      <c r="HW4" s="134"/>
      <c r="HX4" s="134"/>
      <c r="HY4" s="134"/>
      <c r="HZ4" s="134"/>
      <c r="IA4" s="134"/>
      <c r="IB4" s="134"/>
      <c r="IC4" s="134"/>
      <c r="ID4" s="134"/>
      <c r="IE4" s="134"/>
      <c r="IF4" s="134"/>
      <c r="IG4" s="134"/>
      <c r="IH4" s="134"/>
      <c r="II4" s="134"/>
      <c r="IJ4" s="134"/>
      <c r="IK4" s="134"/>
      <c r="IL4" s="134"/>
      <c r="IM4" s="134"/>
      <c r="IN4" s="134"/>
      <c r="IO4" s="134"/>
      <c r="IP4" s="134"/>
      <c r="IQ4" s="134"/>
      <c r="IR4" s="134"/>
      <c r="IS4" s="134"/>
      <c r="IT4" s="134"/>
      <c r="IU4" s="134"/>
      <c r="IV4" s="134"/>
    </row>
    <row r="5" spans="1:256" ht="19.5" customHeight="1">
      <c r="A5" s="84"/>
      <c r="B5" s="85"/>
      <c r="C5" s="86"/>
      <c r="D5" s="87"/>
      <c r="E5" s="84"/>
      <c r="F5" s="84"/>
      <c r="G5" s="84"/>
      <c r="H5" s="84"/>
      <c r="I5" s="84"/>
      <c r="J5" s="84"/>
      <c r="K5" s="84"/>
      <c r="L5" s="84"/>
      <c r="M5" s="84"/>
      <c r="N5" s="84"/>
      <c r="O5" s="84"/>
      <c r="P5" s="41"/>
      <c r="Q5" s="134"/>
      <c r="R5" s="134"/>
      <c r="S5" s="134"/>
      <c r="T5" s="134"/>
      <c r="U5" s="134"/>
      <c r="V5" s="134"/>
      <c r="W5" s="134"/>
      <c r="X5" s="134"/>
      <c r="Y5" s="134"/>
      <c r="Z5" s="134"/>
      <c r="AA5" s="134"/>
      <c r="AB5" s="134"/>
      <c r="AC5" s="134"/>
      <c r="AD5" s="134"/>
      <c r="AE5" s="134"/>
      <c r="AF5" s="134"/>
      <c r="AG5" s="134"/>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c r="CK5" s="134"/>
      <c r="CL5" s="134"/>
      <c r="CM5" s="134"/>
      <c r="CN5" s="134"/>
      <c r="CO5" s="134"/>
      <c r="CP5" s="134"/>
      <c r="CQ5" s="134"/>
      <c r="CR5" s="134"/>
      <c r="CS5" s="134"/>
      <c r="CT5" s="134"/>
      <c r="CU5" s="134"/>
      <c r="CV5" s="134"/>
      <c r="CW5" s="134"/>
      <c r="CX5" s="134"/>
      <c r="CY5" s="134"/>
      <c r="CZ5" s="134"/>
      <c r="DA5" s="134"/>
      <c r="DB5" s="134"/>
      <c r="DC5" s="134"/>
      <c r="DD5" s="134"/>
      <c r="DE5" s="134"/>
      <c r="DF5" s="134"/>
      <c r="DG5" s="134"/>
      <c r="DH5" s="134"/>
      <c r="DI5" s="134"/>
      <c r="DJ5" s="134"/>
      <c r="DK5" s="134"/>
      <c r="DL5" s="134"/>
      <c r="DM5" s="134"/>
      <c r="DN5" s="134"/>
      <c r="DO5" s="134"/>
      <c r="DP5" s="134"/>
      <c r="DQ5" s="134"/>
      <c r="DR5" s="134"/>
      <c r="DS5" s="134"/>
      <c r="DT5" s="134"/>
      <c r="DU5" s="134"/>
      <c r="DV5" s="134"/>
      <c r="DW5" s="134"/>
      <c r="DX5" s="134"/>
      <c r="DY5" s="134"/>
      <c r="DZ5" s="134"/>
      <c r="EA5" s="134"/>
      <c r="EB5" s="134"/>
      <c r="EC5" s="134"/>
      <c r="ED5" s="134"/>
      <c r="EE5" s="134"/>
      <c r="EF5" s="134"/>
      <c r="EG5" s="134"/>
      <c r="EH5" s="134"/>
      <c r="EI5" s="134"/>
      <c r="EJ5" s="134"/>
      <c r="EK5" s="134"/>
      <c r="EL5" s="134"/>
      <c r="EM5" s="134"/>
      <c r="EN5" s="134"/>
      <c r="EO5" s="134"/>
      <c r="EP5" s="134"/>
      <c r="EQ5" s="134"/>
      <c r="ER5" s="134"/>
      <c r="ES5" s="134"/>
      <c r="ET5" s="134"/>
      <c r="EU5" s="134"/>
      <c r="EV5" s="134"/>
      <c r="EW5" s="134"/>
      <c r="EX5" s="134"/>
      <c r="EY5" s="134"/>
      <c r="EZ5" s="134"/>
      <c r="FA5" s="134"/>
      <c r="FB5" s="134"/>
      <c r="FC5" s="134"/>
      <c r="FD5" s="134"/>
      <c r="FE5" s="134"/>
      <c r="FF5" s="134"/>
      <c r="FG5" s="134"/>
      <c r="FH5" s="134"/>
      <c r="FI5" s="134"/>
      <c r="FJ5" s="134"/>
      <c r="FK5" s="134"/>
      <c r="FL5" s="134"/>
      <c r="FM5" s="134"/>
      <c r="FN5" s="134"/>
      <c r="FO5" s="134"/>
      <c r="FP5" s="134"/>
      <c r="FQ5" s="134"/>
      <c r="FR5" s="134"/>
      <c r="FS5" s="134"/>
      <c r="FT5" s="134"/>
      <c r="FU5" s="134"/>
      <c r="FV5" s="134"/>
      <c r="FW5" s="134"/>
      <c r="FX5" s="134"/>
      <c r="FY5" s="134"/>
      <c r="FZ5" s="134"/>
      <c r="GA5" s="134"/>
      <c r="GB5" s="134"/>
      <c r="GC5" s="134"/>
      <c r="GD5" s="134"/>
      <c r="GE5" s="134"/>
      <c r="GF5" s="134"/>
      <c r="GG5" s="134"/>
      <c r="GH5" s="134"/>
      <c r="GI5" s="134"/>
      <c r="GJ5" s="134"/>
      <c r="GK5" s="134"/>
      <c r="GL5" s="134"/>
      <c r="GM5" s="134"/>
      <c r="GN5" s="134"/>
      <c r="GO5" s="134"/>
      <c r="GP5" s="134"/>
      <c r="GQ5" s="134"/>
      <c r="GR5" s="134"/>
      <c r="GS5" s="134"/>
      <c r="GT5" s="134"/>
      <c r="GU5" s="134"/>
      <c r="GV5" s="134"/>
      <c r="GW5" s="134"/>
      <c r="GX5" s="134"/>
      <c r="GY5" s="134"/>
      <c r="GZ5" s="134"/>
      <c r="HA5" s="134"/>
      <c r="HB5" s="134"/>
      <c r="HC5" s="134"/>
      <c r="HD5" s="134"/>
      <c r="HE5" s="134"/>
      <c r="HF5" s="134"/>
      <c r="HG5" s="134"/>
      <c r="HH5" s="134"/>
      <c r="HI5" s="134"/>
      <c r="HJ5" s="134"/>
      <c r="HK5" s="134"/>
      <c r="HL5" s="134"/>
      <c r="HM5" s="134"/>
      <c r="HN5" s="134"/>
      <c r="HO5" s="134"/>
      <c r="HP5" s="134"/>
      <c r="HQ5" s="134"/>
      <c r="HR5" s="134"/>
      <c r="HS5" s="134"/>
      <c r="HT5" s="134"/>
      <c r="HU5" s="134"/>
      <c r="HV5" s="134"/>
      <c r="HW5" s="134"/>
      <c r="HX5" s="134"/>
      <c r="HY5" s="134"/>
      <c r="HZ5" s="134"/>
      <c r="IA5" s="134"/>
      <c r="IB5" s="134"/>
      <c r="IC5" s="134"/>
      <c r="ID5" s="134"/>
      <c r="IE5" s="134"/>
      <c r="IF5" s="134"/>
      <c r="IG5" s="134"/>
      <c r="IH5" s="134"/>
      <c r="II5" s="134"/>
      <c r="IJ5" s="134"/>
      <c r="IK5" s="134"/>
      <c r="IL5" s="134"/>
      <c r="IM5" s="134"/>
      <c r="IN5" s="134"/>
      <c r="IO5" s="134"/>
      <c r="IP5" s="134"/>
      <c r="IQ5" s="134"/>
      <c r="IR5" s="134"/>
      <c r="IS5" s="134"/>
      <c r="IT5" s="134"/>
      <c r="IU5" s="134"/>
      <c r="IV5" s="134"/>
    </row>
    <row r="6" spans="1:256" ht="9.75" customHeight="1">
      <c r="A6" s="84"/>
      <c r="B6" s="85"/>
      <c r="C6" s="86"/>
      <c r="D6" s="87"/>
      <c r="E6" s="84"/>
      <c r="F6" s="84"/>
      <c r="G6" s="84"/>
      <c r="H6" s="84"/>
      <c r="I6" s="84"/>
      <c r="J6" s="84"/>
      <c r="K6" s="84"/>
      <c r="L6" s="84"/>
      <c r="M6" s="84"/>
      <c r="N6" s="84"/>
      <c r="O6" s="84"/>
      <c r="P6" s="41"/>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34"/>
      <c r="FB6" s="134"/>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134"/>
      <c r="GA6" s="134"/>
      <c r="GB6" s="134"/>
      <c r="GC6" s="134"/>
      <c r="GD6" s="134"/>
      <c r="GE6" s="134"/>
      <c r="GF6" s="134"/>
      <c r="GG6" s="134"/>
      <c r="GH6" s="134"/>
      <c r="GI6" s="134"/>
      <c r="GJ6" s="134"/>
      <c r="GK6" s="134"/>
      <c r="GL6" s="134"/>
      <c r="GM6" s="134"/>
      <c r="GN6" s="134"/>
      <c r="GO6" s="134"/>
      <c r="GP6" s="134"/>
      <c r="GQ6" s="134"/>
      <c r="GR6" s="134"/>
      <c r="GS6" s="134"/>
      <c r="GT6" s="134"/>
      <c r="GU6" s="134"/>
      <c r="GV6" s="134"/>
      <c r="GW6" s="134"/>
      <c r="GX6" s="134"/>
      <c r="GY6" s="134"/>
      <c r="GZ6" s="134"/>
      <c r="HA6" s="134"/>
      <c r="HB6" s="134"/>
      <c r="HC6" s="134"/>
      <c r="HD6" s="134"/>
      <c r="HE6" s="134"/>
      <c r="HF6" s="134"/>
      <c r="HG6" s="134"/>
      <c r="HH6" s="134"/>
      <c r="HI6" s="134"/>
      <c r="HJ6" s="134"/>
      <c r="HK6" s="134"/>
      <c r="HL6" s="134"/>
      <c r="HM6" s="134"/>
      <c r="HN6" s="134"/>
      <c r="HO6" s="134"/>
      <c r="HP6" s="134"/>
      <c r="HQ6" s="134"/>
      <c r="HR6" s="134"/>
      <c r="HS6" s="134"/>
      <c r="HT6" s="134"/>
      <c r="HU6" s="134"/>
      <c r="HV6" s="134"/>
      <c r="HW6" s="134"/>
      <c r="HX6" s="134"/>
      <c r="HY6" s="134"/>
      <c r="HZ6" s="134"/>
      <c r="IA6" s="134"/>
      <c r="IB6" s="134"/>
      <c r="IC6" s="134"/>
      <c r="ID6" s="134"/>
      <c r="IE6" s="134"/>
      <c r="IF6" s="134"/>
      <c r="IG6" s="134"/>
      <c r="IH6" s="134"/>
      <c r="II6" s="134"/>
      <c r="IJ6" s="134"/>
      <c r="IK6" s="134"/>
      <c r="IL6" s="134"/>
      <c r="IM6" s="134"/>
      <c r="IN6" s="134"/>
      <c r="IO6" s="134"/>
      <c r="IP6" s="134"/>
      <c r="IQ6" s="134"/>
      <c r="IR6" s="134"/>
      <c r="IS6" s="134"/>
      <c r="IT6" s="134"/>
      <c r="IU6" s="134"/>
      <c r="IV6" s="134"/>
    </row>
    <row r="7" spans="1:256" ht="31.5" customHeight="1">
      <c r="A7" s="221" t="str">
        <f>KOPTĀME!A11</f>
        <v>Objekta nosaukums: Brīvdabas sporta un aktīvās atpūtas centrs Zirgu salā, Liepājā, 2.kārta</v>
      </c>
      <c r="B7" s="221"/>
      <c r="C7" s="221"/>
      <c r="D7" s="221"/>
      <c r="E7" s="221"/>
      <c r="F7" s="221"/>
      <c r="G7" s="221"/>
      <c r="H7" s="221"/>
      <c r="I7" s="221"/>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4"/>
      <c r="CF7" s="134"/>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4"/>
      <c r="DU7" s="134"/>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34"/>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134"/>
      <c r="GZ7" s="134"/>
      <c r="HA7" s="134"/>
      <c r="HB7" s="134"/>
      <c r="HC7" s="134"/>
      <c r="HD7" s="134"/>
      <c r="HE7" s="134"/>
      <c r="HF7" s="134"/>
      <c r="HG7" s="134"/>
      <c r="HH7" s="134"/>
      <c r="HI7" s="134"/>
      <c r="HJ7" s="134"/>
      <c r="HK7" s="134"/>
      <c r="HL7" s="134"/>
      <c r="HM7" s="134"/>
      <c r="HN7" s="134"/>
      <c r="HO7" s="134"/>
      <c r="HP7" s="134"/>
      <c r="HQ7" s="134"/>
      <c r="HR7" s="134"/>
      <c r="HS7" s="134"/>
      <c r="HT7" s="134"/>
      <c r="HU7" s="134"/>
      <c r="HV7" s="134"/>
      <c r="HW7" s="134"/>
      <c r="HX7" s="134"/>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row>
    <row r="8" spans="1:256" ht="24.75" customHeight="1">
      <c r="A8" s="223" t="str">
        <f>KOPTĀME!A12</f>
        <v>Būves nosaukums: Brīvdabas sporta un aktīvās atpūtas centrs Zirgu salā, Liepājā, 2.kārta</v>
      </c>
      <c r="B8" s="223"/>
      <c r="C8" s="223"/>
      <c r="D8" s="223"/>
      <c r="E8" s="223"/>
      <c r="F8" s="223"/>
      <c r="G8" s="223"/>
      <c r="H8" s="223"/>
      <c r="I8" s="223"/>
      <c r="J8" s="135"/>
      <c r="K8" s="136"/>
      <c r="L8" s="136"/>
      <c r="M8" s="136"/>
      <c r="N8" s="136"/>
      <c r="O8" s="136"/>
    </row>
    <row r="9" spans="1:256" ht="19.5" customHeight="1">
      <c r="A9" s="114" t="str">
        <f>KOPTĀME!A13</f>
        <v>Objekta adrese:  Zirgu sala 2 (kad.apz. 1700 025 0001); Zirgu sala (kad.apz. 1700 025 0002); Ezermalas iela (kad.apz. 1700 022 0137)</v>
      </c>
      <c r="B9" s="114"/>
      <c r="C9" s="42"/>
      <c r="D9" s="115"/>
      <c r="E9" s="115"/>
      <c r="F9" s="115"/>
      <c r="G9" s="115"/>
      <c r="H9" s="115"/>
      <c r="I9" s="115"/>
      <c r="J9" s="137"/>
      <c r="K9" s="137"/>
      <c r="L9" s="137"/>
      <c r="M9" s="137"/>
      <c r="N9" s="137"/>
      <c r="O9" s="137"/>
    </row>
    <row r="10" spans="1:256" ht="23.25" customHeight="1">
      <c r="A10" s="114" t="str">
        <f>KOPTĀME!A14</f>
        <v>Pasūtījuma Nr. LPP2018/165</v>
      </c>
      <c r="B10" s="114"/>
      <c r="C10" s="116"/>
      <c r="D10" s="117"/>
      <c r="E10" s="117"/>
      <c r="F10" s="117"/>
      <c r="G10" s="117"/>
      <c r="H10" s="117"/>
      <c r="I10" s="117"/>
      <c r="J10" s="138"/>
      <c r="K10" s="116"/>
      <c r="L10" s="116"/>
      <c r="M10" s="116"/>
      <c r="N10" s="116"/>
      <c r="O10" s="116"/>
    </row>
    <row r="11" spans="1:256" ht="13.5">
      <c r="A11" s="118"/>
      <c r="B11" s="118"/>
      <c r="C11" s="119"/>
      <c r="D11" s="119"/>
      <c r="E11" s="119"/>
      <c r="F11" s="119"/>
      <c r="G11" s="19" t="s">
        <v>41</v>
      </c>
      <c r="H11" s="120">
        <f>E29</f>
        <v>0</v>
      </c>
      <c r="I11" s="121"/>
      <c r="J11" s="139"/>
      <c r="K11" s="139"/>
      <c r="L11" s="140"/>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121"/>
      <c r="BR11" s="121"/>
      <c r="BS11" s="121"/>
      <c r="BT11" s="121"/>
      <c r="BU11" s="121"/>
      <c r="BV11" s="121"/>
      <c r="BW11" s="121"/>
      <c r="BX11" s="121"/>
      <c r="BY11" s="121"/>
      <c r="BZ11" s="121"/>
      <c r="CA11" s="121"/>
      <c r="CB11" s="121"/>
      <c r="CC11" s="121"/>
      <c r="CD11" s="121"/>
      <c r="CE11" s="121"/>
      <c r="CF11" s="121"/>
      <c r="CG11" s="121"/>
      <c r="CH11" s="121"/>
      <c r="CI11" s="121"/>
      <c r="CJ11" s="121"/>
      <c r="CK11" s="121"/>
      <c r="CL11" s="121"/>
      <c r="CM11" s="121"/>
      <c r="CN11" s="121"/>
      <c r="CO11" s="121"/>
      <c r="CP11" s="121"/>
      <c r="CQ11" s="121"/>
      <c r="CR11" s="121"/>
      <c r="CS11" s="121"/>
      <c r="CT11" s="121"/>
      <c r="CU11" s="121"/>
      <c r="CV11" s="121"/>
      <c r="CW11" s="121"/>
      <c r="CX11" s="121"/>
      <c r="CY11" s="121"/>
      <c r="CZ11" s="121"/>
      <c r="DA11" s="121"/>
      <c r="DB11" s="121"/>
      <c r="DC11" s="121"/>
      <c r="DD11" s="121"/>
      <c r="DE11" s="121"/>
      <c r="DF11" s="121"/>
      <c r="DG11" s="121"/>
      <c r="DH11" s="121"/>
      <c r="DI11" s="121"/>
      <c r="DJ11" s="121"/>
      <c r="DK11" s="121"/>
      <c r="DL11" s="121"/>
      <c r="DM11" s="121"/>
      <c r="DN11" s="121"/>
      <c r="DO11" s="121"/>
      <c r="DP11" s="121"/>
      <c r="DQ11" s="121"/>
      <c r="DR11" s="121"/>
      <c r="DS11" s="121"/>
      <c r="DT11" s="121"/>
      <c r="DU11" s="121"/>
      <c r="DV11" s="121"/>
      <c r="DW11" s="121"/>
      <c r="DX11" s="121"/>
      <c r="DY11" s="121"/>
      <c r="DZ11" s="121"/>
      <c r="EA11" s="121"/>
      <c r="EB11" s="121"/>
      <c r="EC11" s="121"/>
      <c r="ED11" s="121"/>
      <c r="EE11" s="121"/>
      <c r="EF11" s="121"/>
      <c r="EG11" s="121"/>
      <c r="EH11" s="121"/>
      <c r="EI11" s="121"/>
      <c r="EJ11" s="121"/>
      <c r="EK11" s="121"/>
      <c r="EL11" s="121"/>
      <c r="EM11" s="121"/>
      <c r="EN11" s="121"/>
      <c r="EO11" s="121"/>
      <c r="EP11" s="121"/>
      <c r="EQ11" s="121"/>
      <c r="ER11" s="121"/>
      <c r="ES11" s="121"/>
      <c r="ET11" s="121"/>
      <c r="EU11" s="121"/>
      <c r="EV11" s="121"/>
      <c r="EW11" s="121"/>
      <c r="EX11" s="121"/>
      <c r="EY11" s="121"/>
      <c r="EZ11" s="121"/>
      <c r="FA11" s="121"/>
      <c r="FB11" s="121"/>
      <c r="FC11" s="121"/>
      <c r="FD11" s="121"/>
      <c r="FE11" s="121"/>
      <c r="FF11" s="121"/>
      <c r="FG11" s="121"/>
      <c r="FH11" s="121"/>
      <c r="FI11" s="121"/>
      <c r="FJ11" s="121"/>
      <c r="FK11" s="121"/>
      <c r="FL11" s="121"/>
      <c r="FM11" s="121"/>
      <c r="FN11" s="121"/>
      <c r="FO11" s="121"/>
      <c r="FP11" s="121"/>
      <c r="FQ11" s="121"/>
      <c r="FR11" s="121"/>
      <c r="FS11" s="121"/>
      <c r="FT11" s="121"/>
      <c r="FU11" s="121"/>
      <c r="FV11" s="121"/>
      <c r="FW11" s="121"/>
      <c r="FX11" s="121"/>
      <c r="FY11" s="121"/>
      <c r="FZ11" s="121"/>
      <c r="GA11" s="121"/>
      <c r="GB11" s="121"/>
      <c r="GC11" s="121"/>
      <c r="GD11" s="121"/>
      <c r="GE11" s="121"/>
      <c r="GF11" s="121"/>
      <c r="GG11" s="121"/>
      <c r="GH11" s="121"/>
      <c r="GI11" s="121"/>
      <c r="GJ11" s="121"/>
      <c r="GK11" s="121"/>
      <c r="GL11" s="121"/>
      <c r="GM11" s="121"/>
      <c r="GN11" s="121"/>
      <c r="GO11" s="121"/>
      <c r="GP11" s="121"/>
      <c r="GQ11" s="121"/>
      <c r="GR11" s="121"/>
      <c r="GS11" s="121"/>
      <c r="GT11" s="121"/>
      <c r="GU11" s="121"/>
      <c r="GV11" s="121"/>
      <c r="GW11" s="121"/>
      <c r="GX11" s="121"/>
      <c r="GY11" s="121"/>
      <c r="GZ11" s="121"/>
      <c r="HA11" s="121"/>
      <c r="HB11" s="121"/>
      <c r="HC11" s="121"/>
      <c r="HD11" s="121"/>
      <c r="HE11" s="121"/>
      <c r="HF11" s="121"/>
      <c r="HG11" s="121"/>
      <c r="HH11" s="121"/>
      <c r="HI11" s="121"/>
      <c r="HJ11" s="121"/>
      <c r="HK11" s="121"/>
      <c r="HL11" s="121"/>
      <c r="HM11" s="121"/>
      <c r="HN11" s="121"/>
      <c r="HO11" s="121"/>
      <c r="HP11" s="121"/>
      <c r="HQ11" s="121"/>
      <c r="HR11" s="121"/>
      <c r="HS11" s="121"/>
      <c r="HT11" s="121"/>
      <c r="HU11" s="121"/>
      <c r="HV11" s="121"/>
      <c r="HW11" s="121"/>
      <c r="HX11" s="121"/>
      <c r="HY11" s="121"/>
      <c r="HZ11" s="121"/>
      <c r="IA11" s="121"/>
      <c r="IB11" s="121"/>
      <c r="IC11" s="121"/>
      <c r="ID11" s="121"/>
      <c r="IE11" s="121"/>
      <c r="IF11" s="121"/>
      <c r="IG11" s="121"/>
      <c r="IH11" s="121"/>
      <c r="II11" s="121"/>
      <c r="IJ11" s="121"/>
      <c r="IK11" s="121"/>
      <c r="IL11" s="121"/>
      <c r="IM11" s="121"/>
      <c r="IN11" s="121"/>
      <c r="IO11" s="121"/>
      <c r="IP11" s="121"/>
      <c r="IQ11" s="121"/>
      <c r="IR11" s="121"/>
      <c r="IS11" s="121"/>
      <c r="IT11" s="121"/>
      <c r="IU11" s="121"/>
      <c r="IV11" s="121"/>
    </row>
    <row r="12" spans="1:256" ht="13.5">
      <c r="A12" s="118"/>
      <c r="B12" s="118"/>
      <c r="C12" s="119"/>
      <c r="D12" s="119"/>
      <c r="E12" s="119"/>
      <c r="F12" s="119"/>
      <c r="G12" s="19" t="s">
        <v>19</v>
      </c>
      <c r="H12" s="120">
        <f>I25</f>
        <v>0</v>
      </c>
      <c r="I12" s="121"/>
      <c r="J12" s="139"/>
      <c r="K12" s="139"/>
      <c r="L12" s="140"/>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c r="HC12" s="121"/>
      <c r="HD12" s="121"/>
      <c r="HE12" s="121"/>
      <c r="HF12" s="121"/>
      <c r="HG12" s="121"/>
      <c r="HH12" s="121"/>
      <c r="HI12" s="121"/>
      <c r="HJ12" s="121"/>
      <c r="HK12" s="121"/>
      <c r="HL12" s="121"/>
      <c r="HM12" s="121"/>
      <c r="HN12" s="121"/>
      <c r="HO12" s="121"/>
      <c r="HP12" s="121"/>
      <c r="HQ12" s="121"/>
      <c r="HR12" s="121"/>
      <c r="HS12" s="121"/>
      <c r="HT12" s="121"/>
      <c r="HU12" s="121"/>
      <c r="HV12" s="121"/>
      <c r="HW12" s="121"/>
      <c r="HX12" s="121"/>
      <c r="HY12" s="121"/>
      <c r="HZ12" s="121"/>
      <c r="IA12" s="121"/>
      <c r="IB12" s="121"/>
      <c r="IC12" s="121"/>
      <c r="ID12" s="121"/>
      <c r="IE12" s="121"/>
      <c r="IF12" s="121"/>
      <c r="IG12" s="121"/>
      <c r="IH12" s="121"/>
      <c r="II12" s="121"/>
      <c r="IJ12" s="121"/>
      <c r="IK12" s="121"/>
      <c r="IL12" s="121"/>
      <c r="IM12" s="121"/>
      <c r="IN12" s="121"/>
      <c r="IO12" s="121"/>
      <c r="IP12" s="121"/>
      <c r="IQ12" s="121"/>
      <c r="IR12" s="121"/>
      <c r="IS12" s="121"/>
      <c r="IT12" s="121"/>
      <c r="IU12" s="121"/>
      <c r="IV12" s="121"/>
    </row>
    <row r="13" spans="1:256" ht="13.5">
      <c r="A13" s="118"/>
      <c r="B13" s="118"/>
      <c r="C13" s="119"/>
      <c r="D13" s="119"/>
      <c r="E13" s="119"/>
      <c r="F13" s="119"/>
      <c r="G13" s="19"/>
      <c r="H13" s="120"/>
      <c r="I13" s="121"/>
      <c r="J13" s="139"/>
      <c r="K13" s="139"/>
      <c r="L13" s="140"/>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row>
    <row r="14" spans="1:256" ht="13.5" customHeight="1">
      <c r="A14" s="224" t="s">
        <v>10</v>
      </c>
      <c r="B14" s="224" t="s">
        <v>20</v>
      </c>
      <c r="C14" s="226" t="s">
        <v>33</v>
      </c>
      <c r="D14" s="227"/>
      <c r="E14" s="230" t="s">
        <v>34</v>
      </c>
      <c r="F14" s="232" t="s">
        <v>21</v>
      </c>
      <c r="G14" s="233"/>
      <c r="H14" s="234"/>
      <c r="I14" s="235" t="s">
        <v>22</v>
      </c>
      <c r="J14" s="62"/>
      <c r="K14" s="62"/>
      <c r="L14" s="62"/>
      <c r="M14" s="62"/>
      <c r="N14" s="62"/>
      <c r="O14" s="63"/>
      <c r="P14" s="141"/>
      <c r="Q14" s="141"/>
      <c r="R14" s="141"/>
      <c r="S14" s="141"/>
      <c r="T14" s="141"/>
      <c r="U14" s="141"/>
      <c r="V14" s="141"/>
      <c r="W14" s="141"/>
      <c r="X14" s="141"/>
      <c r="Y14" s="141"/>
      <c r="Z14" s="141"/>
      <c r="AA14" s="141"/>
      <c r="AB14" s="141"/>
      <c r="AC14" s="141"/>
      <c r="AD14" s="141"/>
      <c r="AE14" s="141"/>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ht="20.25" customHeight="1">
      <c r="A15" s="225"/>
      <c r="B15" s="225"/>
      <c r="C15" s="228"/>
      <c r="D15" s="229"/>
      <c r="E15" s="231"/>
      <c r="F15" s="122" t="s">
        <v>37</v>
      </c>
      <c r="G15" s="122" t="s">
        <v>35</v>
      </c>
      <c r="H15" s="122" t="s">
        <v>36</v>
      </c>
      <c r="I15" s="236"/>
      <c r="J15" s="62"/>
      <c r="K15" s="62"/>
      <c r="L15" s="62"/>
      <c r="M15" s="62"/>
      <c r="N15" s="62"/>
      <c r="O15" s="63"/>
      <c r="P15" s="141"/>
      <c r="Q15" s="141"/>
      <c r="R15" s="141"/>
      <c r="S15" s="141"/>
      <c r="T15" s="141"/>
      <c r="U15" s="141"/>
      <c r="V15" s="141"/>
      <c r="W15" s="141"/>
      <c r="X15" s="141"/>
      <c r="Y15" s="141"/>
      <c r="Z15" s="141"/>
      <c r="AA15" s="141"/>
      <c r="AB15" s="141"/>
      <c r="AC15" s="141"/>
      <c r="AD15" s="141"/>
      <c r="AE15" s="141"/>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ht="32.25" customHeight="1">
      <c r="A16" s="123">
        <v>1</v>
      </c>
      <c r="B16" s="124">
        <f>'1_TS'!D2</f>
        <v>1</v>
      </c>
      <c r="C16" s="209" t="str">
        <f>'1_TS'!A3</f>
        <v>Teritorijas sadaļa</v>
      </c>
      <c r="D16" s="210"/>
      <c r="E16" s="125">
        <f>'1_TS'!P96</f>
        <v>0</v>
      </c>
      <c r="F16" s="125">
        <f>'1_TS'!M96</f>
        <v>0</v>
      </c>
      <c r="G16" s="125">
        <f>'1_TS'!N96</f>
        <v>0</v>
      </c>
      <c r="H16" s="125">
        <f>'1_TS'!O96</f>
        <v>0</v>
      </c>
      <c r="I16" s="125">
        <f>'1_TS'!L96</f>
        <v>0</v>
      </c>
      <c r="J16" s="62"/>
      <c r="K16" s="62"/>
      <c r="L16" s="63"/>
      <c r="M16" s="62"/>
      <c r="N16" s="62"/>
      <c r="O16" s="62"/>
      <c r="P16" s="142"/>
      <c r="Q16" s="142"/>
      <c r="R16" s="142"/>
      <c r="S16" s="142"/>
      <c r="T16" s="142"/>
      <c r="U16" s="142"/>
      <c r="V16" s="142"/>
      <c r="W16" s="142"/>
      <c r="X16" s="142"/>
      <c r="Y16" s="142"/>
      <c r="Z16" s="142"/>
      <c r="AA16" s="142"/>
      <c r="AB16" s="142"/>
      <c r="AC16" s="142"/>
      <c r="AD16" s="142"/>
      <c r="AE16" s="142"/>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c r="IS16" s="11"/>
      <c r="IT16" s="11"/>
      <c r="IU16" s="11"/>
      <c r="IV16" s="11"/>
    </row>
    <row r="17" spans="1:256" ht="32.25" customHeight="1">
      <c r="A17" s="123">
        <v>2</v>
      </c>
      <c r="B17" s="124">
        <f>'2_UKT'!D2</f>
        <v>2</v>
      </c>
      <c r="C17" s="246" t="str">
        <f>'2_UKT'!A3</f>
        <v>Ūdensapgāde un kanalizācija, ārējie tīkli</v>
      </c>
      <c r="D17" s="210"/>
      <c r="E17" s="125">
        <f>'2_UKT'!P77</f>
        <v>0</v>
      </c>
      <c r="F17" s="125">
        <f>'2_UKT'!M77</f>
        <v>0</v>
      </c>
      <c r="G17" s="125">
        <f>'2_UKT'!N77</f>
        <v>0</v>
      </c>
      <c r="H17" s="125">
        <f>'2_UKT'!O77</f>
        <v>0</v>
      </c>
      <c r="I17" s="125">
        <f>'2_UKT'!L77</f>
        <v>0</v>
      </c>
      <c r="J17" s="62"/>
      <c r="K17" s="62"/>
      <c r="L17" s="63"/>
      <c r="M17" s="62"/>
      <c r="N17" s="62"/>
      <c r="O17" s="62"/>
      <c r="P17" s="142"/>
      <c r="Q17" s="142"/>
      <c r="R17" s="142"/>
      <c r="S17" s="142"/>
      <c r="T17" s="142"/>
      <c r="U17" s="142"/>
      <c r="V17" s="142"/>
      <c r="W17" s="142"/>
      <c r="X17" s="142"/>
      <c r="Y17" s="142"/>
      <c r="Z17" s="142"/>
      <c r="AA17" s="142"/>
      <c r="AB17" s="142"/>
      <c r="AC17" s="142"/>
      <c r="AD17" s="142"/>
      <c r="AE17" s="142"/>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c r="IU17" s="11"/>
      <c r="IV17" s="11"/>
    </row>
    <row r="18" spans="1:256" ht="32.25" customHeight="1">
      <c r="A18" s="123">
        <v>3</v>
      </c>
      <c r="B18" s="124">
        <f>'3_UK'!D2</f>
        <v>3</v>
      </c>
      <c r="C18" s="209" t="str">
        <f>'3_UK'!A3</f>
        <v>Ūdensapgāde un kanalizācija, iekšējie tīkli</v>
      </c>
      <c r="D18" s="210"/>
      <c r="E18" s="125">
        <f>'3_UK'!P66</f>
        <v>0</v>
      </c>
      <c r="F18" s="125">
        <f>'3_UK'!M66</f>
        <v>0</v>
      </c>
      <c r="G18" s="125">
        <f>'3_UK'!N66</f>
        <v>0</v>
      </c>
      <c r="H18" s="125">
        <f>'3_UK'!O66</f>
        <v>0</v>
      </c>
      <c r="I18" s="125">
        <f>'3_UK'!L66</f>
        <v>0</v>
      </c>
      <c r="J18" s="62"/>
      <c r="K18" s="62"/>
      <c r="L18" s="63"/>
      <c r="M18" s="62"/>
      <c r="N18" s="62"/>
      <c r="O18" s="62"/>
      <c r="P18" s="142"/>
      <c r="Q18" s="142"/>
      <c r="R18" s="142"/>
      <c r="S18" s="142"/>
      <c r="T18" s="142"/>
      <c r="U18" s="142"/>
      <c r="V18" s="142"/>
      <c r="W18" s="142"/>
      <c r="X18" s="142"/>
      <c r="Y18" s="142"/>
      <c r="Z18" s="142"/>
      <c r="AA18" s="142"/>
      <c r="AB18" s="142"/>
      <c r="AC18" s="142"/>
      <c r="AD18" s="142"/>
      <c r="AE18" s="142"/>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c r="IV18" s="11"/>
    </row>
    <row r="19" spans="1:256" ht="32.25" customHeight="1">
      <c r="A19" s="123">
        <v>4</v>
      </c>
      <c r="B19" s="124">
        <f>'4_ELT'!D2</f>
        <v>4</v>
      </c>
      <c r="C19" s="209" t="str">
        <f>'4_ELT'!A3</f>
        <v>Elektroapgāde, ārējie tīkli</v>
      </c>
      <c r="D19" s="210"/>
      <c r="E19" s="125">
        <f>'4_ELT'!P23</f>
        <v>0</v>
      </c>
      <c r="F19" s="125">
        <f>'4_ELT'!M23</f>
        <v>0</v>
      </c>
      <c r="G19" s="125">
        <f>'4_ELT'!N23</f>
        <v>0</v>
      </c>
      <c r="H19" s="125">
        <f>'4_ELT'!O23</f>
        <v>0</v>
      </c>
      <c r="I19" s="125">
        <f>'4_ELT'!L23</f>
        <v>0</v>
      </c>
      <c r="J19" s="62"/>
      <c r="K19" s="62"/>
      <c r="L19" s="63"/>
      <c r="M19" s="62"/>
      <c r="N19" s="62"/>
      <c r="O19" s="62"/>
      <c r="P19" s="142"/>
      <c r="Q19" s="142"/>
      <c r="R19" s="142"/>
      <c r="S19" s="142"/>
      <c r="T19" s="142"/>
      <c r="U19" s="142"/>
      <c r="V19" s="142"/>
      <c r="W19" s="142"/>
      <c r="X19" s="142"/>
      <c r="Y19" s="142"/>
      <c r="Z19" s="142"/>
      <c r="AA19" s="142"/>
      <c r="AB19" s="142"/>
      <c r="AC19" s="142"/>
      <c r="AD19" s="142"/>
      <c r="AE19" s="142"/>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c r="IV19" s="11"/>
    </row>
    <row r="20" spans="1:256" ht="32.25" customHeight="1">
      <c r="A20" s="123">
        <v>5</v>
      </c>
      <c r="B20" s="124">
        <f>'5_Zibens'!D2</f>
        <v>5</v>
      </c>
      <c r="C20" s="209" t="str">
        <f>'5_Zibens'!A3</f>
        <v>ELT (zibensaizsardzība)</v>
      </c>
      <c r="D20" s="210"/>
      <c r="E20" s="125">
        <f>'5_Zibens'!P51</f>
        <v>0</v>
      </c>
      <c r="F20" s="125">
        <f>'5_Zibens'!M51</f>
        <v>0</v>
      </c>
      <c r="G20" s="125">
        <f>'5_Zibens'!N51</f>
        <v>0</v>
      </c>
      <c r="H20" s="125">
        <f>'5_Zibens'!O51</f>
        <v>0</v>
      </c>
      <c r="I20" s="125">
        <f>'5_Zibens'!L51</f>
        <v>0</v>
      </c>
      <c r="J20" s="62"/>
      <c r="K20" s="62"/>
      <c r="L20" s="63"/>
      <c r="M20" s="62"/>
      <c r="N20" s="62"/>
      <c r="O20" s="62"/>
      <c r="P20" s="142"/>
      <c r="Q20" s="142"/>
      <c r="R20" s="142"/>
      <c r="S20" s="142"/>
      <c r="T20" s="142"/>
      <c r="U20" s="142"/>
      <c r="V20" s="142"/>
      <c r="W20" s="142"/>
      <c r="X20" s="142"/>
      <c r="Y20" s="142"/>
      <c r="Z20" s="142"/>
      <c r="AA20" s="142"/>
      <c r="AB20" s="142"/>
      <c r="AC20" s="142"/>
      <c r="AD20" s="142"/>
      <c r="AE20" s="142"/>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c r="IV20" s="11"/>
    </row>
    <row r="21" spans="1:256" ht="32.25" customHeight="1">
      <c r="A21" s="123">
        <v>6</v>
      </c>
      <c r="B21" s="124">
        <f>'6_EL'!D2</f>
        <v>6</v>
      </c>
      <c r="C21" s="209" t="str">
        <f>'6_EL'!A3</f>
        <v>Elektroapgāde, iekšējie tīkli</v>
      </c>
      <c r="D21" s="210"/>
      <c r="E21" s="125">
        <f>'6_EL'!P34</f>
        <v>0</v>
      </c>
      <c r="F21" s="125">
        <f>'6_EL'!M34</f>
        <v>0</v>
      </c>
      <c r="G21" s="125">
        <f>'6_EL'!N34</f>
        <v>0</v>
      </c>
      <c r="H21" s="125">
        <f>'6_EL'!O34</f>
        <v>0</v>
      </c>
      <c r="I21" s="125">
        <f>'6_EL'!L34</f>
        <v>0</v>
      </c>
      <c r="J21" s="62"/>
      <c r="K21" s="62"/>
      <c r="L21" s="63"/>
      <c r="M21" s="62"/>
      <c r="N21" s="62"/>
      <c r="O21" s="62"/>
      <c r="P21" s="142"/>
      <c r="Q21" s="142"/>
      <c r="R21" s="142"/>
      <c r="S21" s="142"/>
      <c r="T21" s="142"/>
      <c r="U21" s="142"/>
      <c r="V21" s="142"/>
      <c r="W21" s="142"/>
      <c r="X21" s="142"/>
      <c r="Y21" s="142"/>
      <c r="Z21" s="142"/>
      <c r="AA21" s="142"/>
      <c r="AB21" s="142"/>
      <c r="AC21" s="142"/>
      <c r="AD21" s="142"/>
      <c r="AE21" s="142"/>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c r="IV21" s="11"/>
    </row>
    <row r="22" spans="1:256" ht="32.25" customHeight="1">
      <c r="A22" s="123">
        <v>7</v>
      </c>
      <c r="B22" s="124">
        <f>'7_AVK'!D2</f>
        <v>7</v>
      </c>
      <c r="C22" s="209" t="str">
        <f>'7_AVK'!A3</f>
        <v>Apkures un ventilācijas iekārtas, AVK</v>
      </c>
      <c r="D22" s="210"/>
      <c r="E22" s="125">
        <f>'7_AVK'!P27</f>
        <v>0</v>
      </c>
      <c r="F22" s="125">
        <f>'7_AVK'!M27</f>
        <v>0</v>
      </c>
      <c r="G22" s="125">
        <f>'7_AVK'!N27</f>
        <v>0</v>
      </c>
      <c r="H22" s="125">
        <f>'7_AVK'!O27</f>
        <v>0</v>
      </c>
      <c r="I22" s="125">
        <f>'7_AVK'!L27</f>
        <v>0</v>
      </c>
      <c r="J22" s="62"/>
      <c r="K22" s="62"/>
      <c r="L22" s="63"/>
      <c r="M22" s="62"/>
      <c r="N22" s="62"/>
      <c r="O22" s="62"/>
      <c r="P22" s="142"/>
      <c r="Q22" s="142"/>
      <c r="R22" s="142"/>
      <c r="S22" s="142"/>
      <c r="T22" s="142"/>
      <c r="U22" s="142"/>
      <c r="V22" s="142"/>
      <c r="W22" s="142"/>
      <c r="X22" s="142"/>
      <c r="Y22" s="142"/>
      <c r="Z22" s="142"/>
      <c r="AA22" s="142"/>
      <c r="AB22" s="142"/>
      <c r="AC22" s="142"/>
      <c r="AD22" s="142"/>
      <c r="AE22" s="142"/>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1"/>
      <c r="IU22" s="11"/>
      <c r="IV22" s="11"/>
    </row>
    <row r="23" spans="1:256" ht="32.25" customHeight="1">
      <c r="A23" s="123">
        <v>8</v>
      </c>
      <c r="B23" s="124">
        <f>'8_AR'!D2</f>
        <v>8</v>
      </c>
      <c r="C23" s="209" t="str">
        <f>'8_AR'!A3</f>
        <v>Arhitektūras risinājumi</v>
      </c>
      <c r="D23" s="210"/>
      <c r="E23" s="125">
        <f>'8_AR'!P81</f>
        <v>0</v>
      </c>
      <c r="F23" s="125">
        <f>'8_AR'!M81</f>
        <v>0</v>
      </c>
      <c r="G23" s="125">
        <f>'8_AR'!N81</f>
        <v>0</v>
      </c>
      <c r="H23" s="125">
        <f>'8_AR'!O81</f>
        <v>0</v>
      </c>
      <c r="I23" s="125">
        <f>'8_AR'!L81</f>
        <v>0</v>
      </c>
      <c r="J23" s="62"/>
      <c r="K23" s="62"/>
      <c r="L23" s="63"/>
      <c r="M23" s="62"/>
      <c r="N23" s="62"/>
      <c r="O23" s="62"/>
      <c r="P23" s="142"/>
      <c r="Q23" s="142"/>
      <c r="R23" s="142"/>
      <c r="S23" s="142"/>
      <c r="T23" s="142"/>
      <c r="U23" s="142"/>
      <c r="V23" s="142"/>
      <c r="W23" s="142"/>
      <c r="X23" s="142"/>
      <c r="Y23" s="142"/>
      <c r="Z23" s="142"/>
      <c r="AA23" s="142"/>
      <c r="AB23" s="142"/>
      <c r="AC23" s="142"/>
      <c r="AD23" s="142"/>
      <c r="AE23" s="142"/>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c r="IT23" s="11"/>
      <c r="IU23" s="11"/>
      <c r="IV23" s="11"/>
    </row>
    <row r="24" spans="1:256" ht="32.25" customHeight="1" thickBot="1">
      <c r="A24" s="123">
        <v>9</v>
      </c>
      <c r="B24" s="124">
        <f>'9_BK'!D2</f>
        <v>9</v>
      </c>
      <c r="C24" s="209" t="str">
        <f>'9_BK'!A3</f>
        <v>Būvkonstrukcijas</v>
      </c>
      <c r="D24" s="210"/>
      <c r="E24" s="125">
        <f>'9_BK'!P27</f>
        <v>0</v>
      </c>
      <c r="F24" s="125">
        <f>'9_BK'!M27</f>
        <v>0</v>
      </c>
      <c r="G24" s="125">
        <f>'9_BK'!N27</f>
        <v>0</v>
      </c>
      <c r="H24" s="125">
        <f>'9_BK'!O27</f>
        <v>0</v>
      </c>
      <c r="I24" s="125">
        <f>'9_BK'!L27</f>
        <v>0</v>
      </c>
      <c r="J24" s="62"/>
      <c r="K24" s="62"/>
      <c r="L24" s="63"/>
      <c r="M24" s="62"/>
      <c r="N24" s="62"/>
      <c r="O24" s="62"/>
      <c r="P24" s="142"/>
      <c r="Q24" s="142"/>
      <c r="R24" s="142"/>
      <c r="S24" s="142"/>
      <c r="T24" s="142"/>
      <c r="U24" s="142"/>
      <c r="V24" s="142"/>
      <c r="W24" s="142"/>
      <c r="X24" s="142"/>
      <c r="Y24" s="142"/>
      <c r="Z24" s="142"/>
      <c r="AA24" s="142"/>
      <c r="AB24" s="142"/>
      <c r="AC24" s="142"/>
      <c r="AD24" s="142"/>
      <c r="AE24" s="142"/>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IO24" s="11"/>
      <c r="IP24" s="11"/>
      <c r="IQ24" s="11"/>
      <c r="IR24" s="11"/>
      <c r="IS24" s="11"/>
      <c r="IT24" s="11"/>
      <c r="IU24" s="11"/>
      <c r="IV24" s="11"/>
    </row>
    <row r="25" spans="1:256" ht="15.75" thickBot="1">
      <c r="A25" s="237" t="s">
        <v>11</v>
      </c>
      <c r="B25" s="238"/>
      <c r="C25" s="238"/>
      <c r="D25" s="239"/>
      <c r="E25" s="126">
        <f>SUM(E16:E24)</f>
        <v>0</v>
      </c>
      <c r="F25" s="126">
        <f t="shared" ref="F25:I25" si="0">SUM(F16:F24)</f>
        <v>0</v>
      </c>
      <c r="G25" s="126">
        <f t="shared" si="0"/>
        <v>0</v>
      </c>
      <c r="H25" s="126">
        <f t="shared" si="0"/>
        <v>0</v>
      </c>
      <c r="I25" s="126">
        <f t="shared" si="0"/>
        <v>0</v>
      </c>
      <c r="J25" s="1"/>
      <c r="K25" s="2"/>
      <c r="M25" s="2"/>
      <c r="N25" s="2"/>
      <c r="O25" s="2"/>
      <c r="P25" s="2"/>
      <c r="Q25" s="2"/>
      <c r="R25" s="2"/>
      <c r="S25" s="2"/>
      <c r="T25" s="2"/>
      <c r="U25" s="2"/>
      <c r="V25" s="2"/>
      <c r="W25" s="2"/>
      <c r="X25" s="2"/>
      <c r="Y25" s="2"/>
      <c r="Z25" s="2"/>
      <c r="AA25" s="2"/>
      <c r="AB25" s="2"/>
      <c r="AC25" s="2"/>
      <c r="AD25" s="2"/>
      <c r="AE25" s="2"/>
    </row>
    <row r="26" spans="1:256" ht="13.5">
      <c r="A26" s="240" t="s">
        <v>23</v>
      </c>
      <c r="B26" s="241"/>
      <c r="C26" s="242"/>
      <c r="D26" s="78"/>
      <c r="E26" s="127">
        <f>ROUND(E25*D26,2)</f>
        <v>0</v>
      </c>
      <c r="F26" s="128"/>
      <c r="G26" s="128"/>
      <c r="H26" s="128"/>
      <c r="I26" s="128"/>
      <c r="J26" s="2"/>
      <c r="K26" s="2"/>
      <c r="L26" s="2"/>
      <c r="M26" s="2"/>
      <c r="N26" s="2"/>
      <c r="O26" s="2"/>
      <c r="P26" s="2"/>
      <c r="Q26" s="2"/>
      <c r="R26" s="2"/>
      <c r="S26" s="2"/>
      <c r="T26" s="2"/>
      <c r="U26" s="2"/>
      <c r="V26" s="2"/>
      <c r="W26" s="2"/>
      <c r="X26" s="2"/>
      <c r="Y26" s="2"/>
      <c r="Z26" s="2"/>
      <c r="AA26" s="2"/>
      <c r="AB26" s="2"/>
      <c r="AC26" s="2"/>
      <c r="AD26" s="2"/>
      <c r="AE26" s="2"/>
    </row>
    <row r="27" spans="1:256">
      <c r="A27" s="243" t="s">
        <v>24</v>
      </c>
      <c r="B27" s="244"/>
      <c r="C27" s="245"/>
      <c r="D27" s="154"/>
      <c r="E27" s="153">
        <f>ROUND(D27*E26,2)</f>
        <v>0</v>
      </c>
      <c r="F27" s="128"/>
      <c r="G27" s="128"/>
      <c r="H27" s="128"/>
      <c r="I27" s="128"/>
      <c r="J27" s="2"/>
      <c r="K27" s="2"/>
      <c r="L27" s="2"/>
      <c r="M27" s="2"/>
      <c r="N27" s="2"/>
      <c r="O27" s="2"/>
      <c r="P27" s="2"/>
      <c r="Q27" s="2"/>
      <c r="R27" s="2"/>
      <c r="S27" s="2"/>
      <c r="T27" s="2"/>
      <c r="U27" s="2"/>
      <c r="V27" s="2"/>
      <c r="W27" s="2"/>
      <c r="X27" s="2"/>
      <c r="Y27" s="2"/>
      <c r="Z27" s="2"/>
      <c r="AA27" s="2"/>
      <c r="AB27" s="2"/>
      <c r="AC27" s="2"/>
      <c r="AD27" s="2"/>
      <c r="AE27" s="2"/>
    </row>
    <row r="28" spans="1:256" ht="14.25" customHeight="1" thickBot="1">
      <c r="A28" s="212" t="s">
        <v>25</v>
      </c>
      <c r="B28" s="213"/>
      <c r="C28" s="214"/>
      <c r="D28" s="79"/>
      <c r="E28" s="129">
        <f>ROUND(E25*D28,2)</f>
        <v>0</v>
      </c>
      <c r="F28" s="128"/>
      <c r="G28" s="128"/>
      <c r="H28" s="128"/>
      <c r="I28" s="128"/>
      <c r="J28" s="2"/>
      <c r="K28" s="2"/>
      <c r="L28" s="2"/>
      <c r="M28" s="2"/>
      <c r="N28" s="2"/>
      <c r="O28" s="2"/>
      <c r="P28" s="2"/>
      <c r="Q28" s="2"/>
      <c r="R28" s="2"/>
      <c r="S28" s="2"/>
      <c r="T28" s="2"/>
      <c r="U28" s="2"/>
      <c r="V28" s="2"/>
      <c r="W28" s="2"/>
      <c r="X28" s="2"/>
      <c r="Y28" s="2"/>
      <c r="Z28" s="2"/>
      <c r="AA28" s="2"/>
      <c r="AB28" s="2"/>
      <c r="AC28" s="2"/>
      <c r="AD28" s="2"/>
      <c r="AE28" s="2"/>
    </row>
    <row r="29" spans="1:256" ht="21" customHeight="1" thickBot="1">
      <c r="A29" s="215" t="s">
        <v>26</v>
      </c>
      <c r="B29" s="216"/>
      <c r="C29" s="216"/>
      <c r="D29" s="217"/>
      <c r="E29" s="130">
        <f>E25+E26+E28</f>
        <v>0</v>
      </c>
      <c r="F29" s="128"/>
      <c r="G29" s="128"/>
      <c r="H29" s="128"/>
      <c r="I29" s="128"/>
      <c r="J29" s="2"/>
      <c r="K29" s="2"/>
      <c r="L29" s="2"/>
      <c r="M29" s="2"/>
      <c r="N29" s="2"/>
      <c r="O29" s="2"/>
      <c r="P29" s="2"/>
      <c r="Q29" s="2"/>
      <c r="R29" s="2"/>
      <c r="S29" s="2"/>
      <c r="T29" s="2"/>
      <c r="U29" s="2"/>
      <c r="V29" s="2"/>
      <c r="W29" s="2"/>
      <c r="X29" s="2"/>
      <c r="Y29" s="2"/>
      <c r="Z29" s="2"/>
      <c r="AA29" s="2"/>
      <c r="AB29" s="2"/>
      <c r="AC29" s="2"/>
      <c r="AD29" s="2"/>
      <c r="AE29" s="2"/>
    </row>
    <row r="30" spans="1:256" ht="17.25" customHeight="1">
      <c r="A30" s="131"/>
      <c r="B30" s="131"/>
      <c r="C30" s="131"/>
      <c r="D30" s="131"/>
      <c r="E30" s="132"/>
      <c r="F30" s="128"/>
      <c r="G30" s="128"/>
      <c r="H30" s="128"/>
      <c r="I30" s="128"/>
      <c r="J30" s="2"/>
      <c r="K30" s="2"/>
      <c r="L30" s="2"/>
      <c r="M30" s="2"/>
      <c r="N30" s="2"/>
      <c r="O30" s="2"/>
      <c r="P30" s="2"/>
      <c r="Q30" s="2"/>
      <c r="R30" s="2"/>
      <c r="S30" s="2"/>
      <c r="T30" s="2"/>
      <c r="U30" s="2"/>
      <c r="V30" s="2"/>
      <c r="W30" s="2"/>
      <c r="X30" s="2"/>
      <c r="Y30" s="2"/>
      <c r="Z30" s="2"/>
      <c r="AA30" s="2"/>
      <c r="AB30" s="2"/>
      <c r="AC30" s="2"/>
      <c r="AD30" s="2"/>
      <c r="AE30" s="2"/>
    </row>
    <row r="31" spans="1:256" ht="13.5">
      <c r="A31" s="2"/>
      <c r="B31" s="71" t="s">
        <v>6</v>
      </c>
      <c r="C31" s="222">
        <f>KOPTĀME!B24</f>
        <v>0</v>
      </c>
      <c r="D31" s="222"/>
      <c r="E31" s="222"/>
      <c r="F31" s="222"/>
      <c r="G31" s="222"/>
      <c r="H31" s="222"/>
      <c r="I31" s="22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row>
    <row r="32" spans="1:256">
      <c r="A32" s="2"/>
      <c r="B32" s="72"/>
      <c r="C32" s="200" t="s">
        <v>7</v>
      </c>
      <c r="D32" s="200"/>
      <c r="E32" s="200"/>
      <c r="F32" s="200"/>
      <c r="G32" s="200"/>
      <c r="H32" s="200"/>
      <c r="I32" s="200"/>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row>
    <row r="33" spans="1:256" ht="6.75" customHeight="1">
      <c r="A33" s="2"/>
      <c r="B33" s="72"/>
      <c r="C33" s="211"/>
      <c r="D33" s="211"/>
      <c r="E33" s="211"/>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row>
    <row r="34" spans="1:256" ht="13.5">
      <c r="A34" s="2"/>
      <c r="B34" s="99" t="str">
        <f>KOPTĀME!A29</f>
        <v>Tāme sastādīta:</v>
      </c>
      <c r="C34" s="102">
        <f>KOPTĀME!B29</f>
        <v>0</v>
      </c>
      <c r="D34" s="101"/>
      <c r="E34" s="80"/>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row>
    <row r="35" spans="1:256">
      <c r="A35" s="2"/>
      <c r="B35" s="76"/>
      <c r="C35" s="77"/>
      <c r="D35" s="76"/>
      <c r="E35" s="65"/>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row>
    <row r="36" spans="1:256" ht="13.5">
      <c r="A36" s="2"/>
      <c r="B36" s="71" t="s">
        <v>12</v>
      </c>
      <c r="C36" s="219"/>
      <c r="D36" s="219"/>
      <c r="E36" s="219"/>
      <c r="F36" s="219"/>
      <c r="G36" s="219"/>
      <c r="H36" s="219"/>
      <c r="I36" s="219"/>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row>
    <row r="37" spans="1:256">
      <c r="A37" s="2"/>
      <c r="B37" s="72"/>
      <c r="C37" s="218" t="s">
        <v>7</v>
      </c>
      <c r="D37" s="218"/>
      <c r="E37" s="218"/>
      <c r="F37" s="218"/>
      <c r="G37" s="218"/>
      <c r="H37" s="218"/>
      <c r="I37" s="218"/>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row>
    <row r="38" spans="1:256" ht="2.25" customHeight="1">
      <c r="A38" s="2"/>
      <c r="B38" s="72"/>
      <c r="C38" s="201"/>
      <c r="D38" s="201"/>
      <c r="E38" s="201"/>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row>
    <row r="39" spans="1:256" ht="13.5">
      <c r="A39" s="2"/>
      <c r="B39" s="75" t="s">
        <v>8</v>
      </c>
      <c r="C39" s="101">
        <f>KOPTĀME!B27</f>
        <v>0</v>
      </c>
      <c r="D39" s="101"/>
      <c r="E39" s="7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row>
    <row r="40" spans="1:256">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row>
    <row r="41" spans="1:256">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row>
    <row r="42" spans="1:256">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row>
    <row r="43" spans="1:256">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row>
    <row r="44" spans="1:256">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row>
    <row r="45" spans="1:256">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row>
    <row r="46" spans="1:256">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row>
    <row r="47" spans="1:256">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row>
    <row r="48" spans="1:256">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row>
    <row r="49" spans="1:256">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row>
    <row r="50" spans="1:256">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row>
    <row r="51" spans="1:256">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row>
    <row r="52" spans="1:256">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row>
    <row r="53" spans="1:256">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row>
    <row r="54" spans="1:256">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row>
    <row r="55" spans="1:256">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row>
    <row r="56" spans="1:256">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row>
    <row r="57" spans="1:256">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row>
    <row r="58" spans="1:256">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row>
    <row r="59" spans="1:256">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row>
    <row r="60" spans="1:256">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row>
    <row r="61" spans="1:256">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row>
    <row r="62" spans="1:256">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row>
    <row r="63" spans="1:256">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row>
    <row r="64" spans="1:256">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row>
    <row r="65" spans="1:256">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row>
    <row r="66" spans="1:256">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row>
    <row r="67" spans="1:256">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row>
    <row r="68" spans="1:256">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row>
    <row r="69" spans="1:256">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row>
    <row r="70" spans="1:256">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row>
    <row r="71" spans="1:256">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row>
    <row r="72" spans="1:256">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row>
    <row r="73" spans="1:256">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row>
    <row r="74" spans="1:256">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row>
    <row r="75" spans="1:256">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row>
    <row r="76" spans="1:256">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row>
    <row r="77" spans="1:256">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row>
    <row r="78" spans="1:256">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row>
    <row r="79" spans="1:256">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row>
    <row r="80" spans="1:256">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row>
    <row r="81" spans="1:256">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row>
    <row r="82" spans="1:256">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row>
    <row r="83" spans="1:256">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row>
    <row r="84" spans="1:256">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row>
    <row r="85" spans="1:256">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row>
    <row r="86" spans="1:256">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row>
    <row r="87" spans="1:256">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row>
    <row r="88" spans="1:256">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c r="HI88" s="2"/>
      <c r="HJ88" s="2"/>
      <c r="HK88" s="2"/>
      <c r="HL88" s="2"/>
      <c r="HM88" s="2"/>
      <c r="HN88" s="2"/>
      <c r="HO88" s="2"/>
      <c r="HP88" s="2"/>
      <c r="HQ88" s="2"/>
      <c r="HR88" s="2"/>
      <c r="HS88" s="2"/>
      <c r="HT88" s="2"/>
      <c r="HU88" s="2"/>
      <c r="HV88" s="2"/>
      <c r="HW88" s="2"/>
      <c r="HX88" s="2"/>
      <c r="HY88" s="2"/>
      <c r="HZ88" s="2"/>
      <c r="IA88" s="2"/>
      <c r="IB88" s="2"/>
      <c r="IC88" s="2"/>
      <c r="ID88" s="2"/>
      <c r="IE88" s="2"/>
      <c r="IF88" s="2"/>
      <c r="IG88" s="2"/>
      <c r="IH88" s="2"/>
      <c r="II88" s="2"/>
      <c r="IJ88" s="2"/>
      <c r="IK88" s="2"/>
      <c r="IL88" s="2"/>
      <c r="IM88" s="2"/>
      <c r="IN88" s="2"/>
      <c r="IO88" s="2"/>
      <c r="IP88" s="2"/>
      <c r="IQ88" s="2"/>
      <c r="IR88" s="2"/>
      <c r="IS88" s="2"/>
      <c r="IT88" s="2"/>
      <c r="IU88" s="2"/>
      <c r="IV88" s="2"/>
    </row>
    <row r="89" spans="1:256">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c r="GQ89" s="2"/>
      <c r="GR89" s="2"/>
      <c r="GS89" s="2"/>
      <c r="GT89" s="2"/>
      <c r="GU89" s="2"/>
      <c r="GV89" s="2"/>
      <c r="GW89" s="2"/>
      <c r="GX89" s="2"/>
      <c r="GY89" s="2"/>
      <c r="GZ89" s="2"/>
      <c r="HA89" s="2"/>
      <c r="HB89" s="2"/>
      <c r="HC89" s="2"/>
      <c r="HD89" s="2"/>
      <c r="HE89" s="2"/>
      <c r="HF89" s="2"/>
      <c r="HG89" s="2"/>
      <c r="HH89" s="2"/>
      <c r="HI89" s="2"/>
      <c r="HJ89" s="2"/>
      <c r="HK89" s="2"/>
      <c r="HL89" s="2"/>
      <c r="HM89" s="2"/>
      <c r="HN89" s="2"/>
      <c r="HO89" s="2"/>
      <c r="HP89" s="2"/>
      <c r="HQ89" s="2"/>
      <c r="HR89" s="2"/>
      <c r="HS89" s="2"/>
      <c r="HT89" s="2"/>
      <c r="HU89" s="2"/>
      <c r="HV89" s="2"/>
      <c r="HW89" s="2"/>
      <c r="HX89" s="2"/>
      <c r="HY89" s="2"/>
      <c r="HZ89" s="2"/>
      <c r="IA89" s="2"/>
      <c r="IB89" s="2"/>
      <c r="IC89" s="2"/>
      <c r="ID89" s="2"/>
      <c r="IE89" s="2"/>
      <c r="IF89" s="2"/>
      <c r="IG89" s="2"/>
      <c r="IH89" s="2"/>
      <c r="II89" s="2"/>
      <c r="IJ89" s="2"/>
      <c r="IK89" s="2"/>
      <c r="IL89" s="2"/>
      <c r="IM89" s="2"/>
      <c r="IN89" s="2"/>
      <c r="IO89" s="2"/>
      <c r="IP89" s="2"/>
      <c r="IQ89" s="2"/>
      <c r="IR89" s="2"/>
      <c r="IS89" s="2"/>
      <c r="IT89" s="2"/>
      <c r="IU89" s="2"/>
      <c r="IV89" s="2"/>
    </row>
    <row r="90" spans="1:256">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c r="HV90" s="2"/>
      <c r="HW90" s="2"/>
      <c r="HX90" s="2"/>
      <c r="HY90" s="2"/>
      <c r="HZ90" s="2"/>
      <c r="IA90" s="2"/>
      <c r="IB90" s="2"/>
      <c r="IC90" s="2"/>
      <c r="ID90" s="2"/>
      <c r="IE90" s="2"/>
      <c r="IF90" s="2"/>
      <c r="IG90" s="2"/>
      <c r="IH90" s="2"/>
      <c r="II90" s="2"/>
      <c r="IJ90" s="2"/>
      <c r="IK90" s="2"/>
      <c r="IL90" s="2"/>
      <c r="IM90" s="2"/>
      <c r="IN90" s="2"/>
      <c r="IO90" s="2"/>
      <c r="IP90" s="2"/>
      <c r="IQ90" s="2"/>
      <c r="IR90" s="2"/>
      <c r="IS90" s="2"/>
      <c r="IT90" s="2"/>
      <c r="IU90" s="2"/>
      <c r="IV90" s="2"/>
    </row>
    <row r="91" spans="1:256">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c r="IJ91" s="2"/>
      <c r="IK91" s="2"/>
      <c r="IL91" s="2"/>
      <c r="IM91" s="2"/>
      <c r="IN91" s="2"/>
      <c r="IO91" s="2"/>
      <c r="IP91" s="2"/>
      <c r="IQ91" s="2"/>
      <c r="IR91" s="2"/>
      <c r="IS91" s="2"/>
      <c r="IT91" s="2"/>
      <c r="IU91" s="2"/>
      <c r="IV91" s="2"/>
    </row>
    <row r="92" spans="1:256">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c r="IJ92" s="2"/>
      <c r="IK92" s="2"/>
      <c r="IL92" s="2"/>
      <c r="IM92" s="2"/>
      <c r="IN92" s="2"/>
      <c r="IO92" s="2"/>
      <c r="IP92" s="2"/>
      <c r="IQ92" s="2"/>
      <c r="IR92" s="2"/>
      <c r="IS92" s="2"/>
      <c r="IT92" s="2"/>
      <c r="IU92" s="2"/>
      <c r="IV92" s="2"/>
    </row>
    <row r="93" spans="1:256">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c r="IJ93" s="2"/>
      <c r="IK93" s="2"/>
      <c r="IL93" s="2"/>
      <c r="IM93" s="2"/>
      <c r="IN93" s="2"/>
      <c r="IO93" s="2"/>
      <c r="IP93" s="2"/>
      <c r="IQ93" s="2"/>
      <c r="IR93" s="2"/>
      <c r="IS93" s="2"/>
      <c r="IT93" s="2"/>
      <c r="IU93" s="2"/>
      <c r="IV93" s="2"/>
    </row>
    <row r="94" spans="1:256">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row>
    <row r="95" spans="1:256">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row>
    <row r="96" spans="1:256">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row>
    <row r="97" spans="1:256">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row>
    <row r="98" spans="1:256">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row>
    <row r="99" spans="1:256">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row>
    <row r="100" spans="1:256">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row>
    <row r="101" spans="1:256">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row>
    <row r="102" spans="1:256">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row>
    <row r="103" spans="1:256">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row>
    <row r="104" spans="1:256">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row>
    <row r="105" spans="1:256">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row>
    <row r="106" spans="1:25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row>
    <row r="107" spans="1:256">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row>
    <row r="108" spans="1:256">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row>
    <row r="109" spans="1:256">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row>
    <row r="110" spans="1:256">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row>
    <row r="111" spans="1:256">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row>
    <row r="112" spans="1:256">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row>
    <row r="113" spans="1:256">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row>
    <row r="114" spans="1:256">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row>
    <row r="115" spans="1:256">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row>
    <row r="116" spans="1:25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2"/>
      <c r="IV116" s="2"/>
    </row>
    <row r="117" spans="1:256">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c r="IP117" s="2"/>
      <c r="IQ117" s="2"/>
      <c r="IR117" s="2"/>
      <c r="IS117" s="2"/>
      <c r="IT117" s="2"/>
      <c r="IU117" s="2"/>
      <c r="IV117" s="2"/>
    </row>
    <row r="118" spans="1:256">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c r="IM118" s="2"/>
      <c r="IN118" s="2"/>
      <c r="IO118" s="2"/>
      <c r="IP118" s="2"/>
      <c r="IQ118" s="2"/>
      <c r="IR118" s="2"/>
      <c r="IS118" s="2"/>
      <c r="IT118" s="2"/>
      <c r="IU118" s="2"/>
      <c r="IV118" s="2"/>
    </row>
    <row r="119" spans="1:256">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row>
    <row r="120" spans="1:256">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row>
    <row r="121" spans="1:256">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c r="IU121" s="2"/>
      <c r="IV121" s="2"/>
    </row>
    <row r="122" spans="1:256">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c r="IU122" s="2"/>
      <c r="IV122" s="2"/>
    </row>
    <row r="123" spans="1:256">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row>
    <row r="124" spans="1:256">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c r="IU124" s="2"/>
      <c r="IV124" s="2"/>
    </row>
    <row r="125" spans="1:256">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row>
    <row r="126" spans="1:25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row>
    <row r="127" spans="1:256">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c r="IS127" s="2"/>
      <c r="IT127" s="2"/>
      <c r="IU127" s="2"/>
      <c r="IV127" s="2"/>
    </row>
    <row r="128" spans="1:256">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c r="IE128" s="2"/>
      <c r="IF128" s="2"/>
      <c r="IG128" s="2"/>
      <c r="IH128" s="2"/>
      <c r="II128" s="2"/>
      <c r="IJ128" s="2"/>
      <c r="IK128" s="2"/>
      <c r="IL128" s="2"/>
      <c r="IM128" s="2"/>
      <c r="IN128" s="2"/>
      <c r="IO128" s="2"/>
      <c r="IP128" s="2"/>
      <c r="IQ128" s="2"/>
      <c r="IR128" s="2"/>
      <c r="IS128" s="2"/>
      <c r="IT128" s="2"/>
      <c r="IU128" s="2"/>
      <c r="IV128" s="2"/>
    </row>
    <row r="129" spans="1:256">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c r="GF129" s="2"/>
      <c r="GG129" s="2"/>
      <c r="GH129" s="2"/>
      <c r="GI129" s="2"/>
      <c r="GJ129" s="2"/>
      <c r="GK129" s="2"/>
      <c r="GL129" s="2"/>
      <c r="GM129" s="2"/>
      <c r="GN129" s="2"/>
      <c r="GO129" s="2"/>
      <c r="GP129" s="2"/>
      <c r="GQ129" s="2"/>
      <c r="GR129" s="2"/>
      <c r="GS129" s="2"/>
      <c r="GT129" s="2"/>
      <c r="GU129" s="2"/>
      <c r="GV129" s="2"/>
      <c r="GW129" s="2"/>
      <c r="GX129" s="2"/>
      <c r="GY129" s="2"/>
      <c r="GZ129" s="2"/>
      <c r="HA129" s="2"/>
      <c r="HB129" s="2"/>
      <c r="HC129" s="2"/>
      <c r="HD129" s="2"/>
      <c r="HE129" s="2"/>
      <c r="HF129" s="2"/>
      <c r="HG129" s="2"/>
      <c r="HH129" s="2"/>
      <c r="HI129" s="2"/>
      <c r="HJ129" s="2"/>
      <c r="HK129" s="2"/>
      <c r="HL129" s="2"/>
      <c r="HM129" s="2"/>
      <c r="HN129" s="2"/>
      <c r="HO129" s="2"/>
      <c r="HP129" s="2"/>
      <c r="HQ129" s="2"/>
      <c r="HR129" s="2"/>
      <c r="HS129" s="2"/>
      <c r="HT129" s="2"/>
      <c r="HU129" s="2"/>
      <c r="HV129" s="2"/>
      <c r="HW129" s="2"/>
      <c r="HX129" s="2"/>
      <c r="HY129" s="2"/>
      <c r="HZ129" s="2"/>
      <c r="IA129" s="2"/>
      <c r="IB129" s="2"/>
      <c r="IC129" s="2"/>
      <c r="ID129" s="2"/>
      <c r="IE129" s="2"/>
      <c r="IF129" s="2"/>
      <c r="IG129" s="2"/>
      <c r="IH129" s="2"/>
      <c r="II129" s="2"/>
      <c r="IJ129" s="2"/>
      <c r="IK129" s="2"/>
      <c r="IL129" s="2"/>
      <c r="IM129" s="2"/>
      <c r="IN129" s="2"/>
      <c r="IO129" s="2"/>
      <c r="IP129" s="2"/>
      <c r="IQ129" s="2"/>
      <c r="IR129" s="2"/>
      <c r="IS129" s="2"/>
      <c r="IT129" s="2"/>
      <c r="IU129" s="2"/>
      <c r="IV129" s="2"/>
    </row>
    <row r="130" spans="1:256">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c r="GQ130" s="2"/>
      <c r="GR130" s="2"/>
      <c r="GS130" s="2"/>
      <c r="GT130" s="2"/>
      <c r="GU130" s="2"/>
      <c r="GV130" s="2"/>
      <c r="GW130" s="2"/>
      <c r="GX130" s="2"/>
      <c r="GY130" s="2"/>
      <c r="GZ130" s="2"/>
      <c r="HA130" s="2"/>
      <c r="HB130" s="2"/>
      <c r="HC130" s="2"/>
      <c r="HD130" s="2"/>
      <c r="HE130" s="2"/>
      <c r="HF130" s="2"/>
      <c r="HG130" s="2"/>
      <c r="HH130" s="2"/>
      <c r="HI130" s="2"/>
      <c r="HJ130" s="2"/>
      <c r="HK130" s="2"/>
      <c r="HL130" s="2"/>
      <c r="HM130" s="2"/>
      <c r="HN130" s="2"/>
      <c r="HO130" s="2"/>
      <c r="HP130" s="2"/>
      <c r="HQ130" s="2"/>
      <c r="HR130" s="2"/>
      <c r="HS130" s="2"/>
      <c r="HT130" s="2"/>
      <c r="HU130" s="2"/>
      <c r="HV130" s="2"/>
      <c r="HW130" s="2"/>
      <c r="HX130" s="2"/>
      <c r="HY130" s="2"/>
      <c r="HZ130" s="2"/>
      <c r="IA130" s="2"/>
      <c r="IB130" s="2"/>
      <c r="IC130" s="2"/>
      <c r="ID130" s="2"/>
      <c r="IE130" s="2"/>
      <c r="IF130" s="2"/>
      <c r="IG130" s="2"/>
      <c r="IH130" s="2"/>
      <c r="II130" s="2"/>
      <c r="IJ130" s="2"/>
      <c r="IK130" s="2"/>
      <c r="IL130" s="2"/>
      <c r="IM130" s="2"/>
      <c r="IN130" s="2"/>
      <c r="IO130" s="2"/>
      <c r="IP130" s="2"/>
      <c r="IQ130" s="2"/>
      <c r="IR130" s="2"/>
      <c r="IS130" s="2"/>
      <c r="IT130" s="2"/>
      <c r="IU130" s="2"/>
      <c r="IV130" s="2"/>
    </row>
    <row r="131" spans="1:256">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c r="GF131" s="2"/>
      <c r="GG131" s="2"/>
      <c r="GH131" s="2"/>
      <c r="GI131" s="2"/>
      <c r="GJ131" s="2"/>
      <c r="GK131" s="2"/>
      <c r="GL131" s="2"/>
      <c r="GM131" s="2"/>
      <c r="GN131" s="2"/>
      <c r="GO131" s="2"/>
      <c r="GP131" s="2"/>
      <c r="GQ131" s="2"/>
      <c r="GR131" s="2"/>
      <c r="GS131" s="2"/>
      <c r="GT131" s="2"/>
      <c r="GU131" s="2"/>
      <c r="GV131" s="2"/>
      <c r="GW131" s="2"/>
      <c r="GX131" s="2"/>
      <c r="GY131" s="2"/>
      <c r="GZ131" s="2"/>
      <c r="HA131" s="2"/>
      <c r="HB131" s="2"/>
      <c r="HC131" s="2"/>
      <c r="HD131" s="2"/>
      <c r="HE131" s="2"/>
      <c r="HF131" s="2"/>
      <c r="HG131" s="2"/>
      <c r="HH131" s="2"/>
      <c r="HI131" s="2"/>
      <c r="HJ131" s="2"/>
      <c r="HK131" s="2"/>
      <c r="HL131" s="2"/>
      <c r="HM131" s="2"/>
      <c r="HN131" s="2"/>
      <c r="HO131" s="2"/>
      <c r="HP131" s="2"/>
      <c r="HQ131" s="2"/>
      <c r="HR131" s="2"/>
      <c r="HS131" s="2"/>
      <c r="HT131" s="2"/>
      <c r="HU131" s="2"/>
      <c r="HV131" s="2"/>
      <c r="HW131" s="2"/>
      <c r="HX131" s="2"/>
      <c r="HY131" s="2"/>
      <c r="HZ131" s="2"/>
      <c r="IA131" s="2"/>
      <c r="IB131" s="2"/>
      <c r="IC131" s="2"/>
      <c r="ID131" s="2"/>
      <c r="IE131" s="2"/>
      <c r="IF131" s="2"/>
      <c r="IG131" s="2"/>
      <c r="IH131" s="2"/>
      <c r="II131" s="2"/>
      <c r="IJ131" s="2"/>
      <c r="IK131" s="2"/>
      <c r="IL131" s="2"/>
      <c r="IM131" s="2"/>
      <c r="IN131" s="2"/>
      <c r="IO131" s="2"/>
      <c r="IP131" s="2"/>
      <c r="IQ131" s="2"/>
      <c r="IR131" s="2"/>
      <c r="IS131" s="2"/>
      <c r="IT131" s="2"/>
      <c r="IU131" s="2"/>
      <c r="IV131" s="2"/>
    </row>
    <row r="132" spans="1:256">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c r="GF132" s="2"/>
      <c r="GG132" s="2"/>
      <c r="GH132" s="2"/>
      <c r="GI132" s="2"/>
      <c r="GJ132" s="2"/>
      <c r="GK132" s="2"/>
      <c r="GL132" s="2"/>
      <c r="GM132" s="2"/>
      <c r="GN132" s="2"/>
      <c r="GO132" s="2"/>
      <c r="GP132" s="2"/>
      <c r="GQ132" s="2"/>
      <c r="GR132" s="2"/>
      <c r="GS132" s="2"/>
      <c r="GT132" s="2"/>
      <c r="GU132" s="2"/>
      <c r="GV132" s="2"/>
      <c r="GW132" s="2"/>
      <c r="GX132" s="2"/>
      <c r="GY132" s="2"/>
      <c r="GZ132" s="2"/>
      <c r="HA132" s="2"/>
      <c r="HB132" s="2"/>
      <c r="HC132" s="2"/>
      <c r="HD132" s="2"/>
      <c r="HE132" s="2"/>
      <c r="HF132" s="2"/>
      <c r="HG132" s="2"/>
      <c r="HH132" s="2"/>
      <c r="HI132" s="2"/>
      <c r="HJ132" s="2"/>
      <c r="HK132" s="2"/>
      <c r="HL132" s="2"/>
      <c r="HM132" s="2"/>
      <c r="HN132" s="2"/>
      <c r="HO132" s="2"/>
      <c r="HP132" s="2"/>
      <c r="HQ132" s="2"/>
      <c r="HR132" s="2"/>
      <c r="HS132" s="2"/>
      <c r="HT132" s="2"/>
      <c r="HU132" s="2"/>
      <c r="HV132" s="2"/>
      <c r="HW132" s="2"/>
      <c r="HX132" s="2"/>
      <c r="HY132" s="2"/>
      <c r="HZ132" s="2"/>
      <c r="IA132" s="2"/>
      <c r="IB132" s="2"/>
      <c r="IC132" s="2"/>
      <c r="ID132" s="2"/>
      <c r="IE132" s="2"/>
      <c r="IF132" s="2"/>
      <c r="IG132" s="2"/>
      <c r="IH132" s="2"/>
      <c r="II132" s="2"/>
      <c r="IJ132" s="2"/>
      <c r="IK132" s="2"/>
      <c r="IL132" s="2"/>
      <c r="IM132" s="2"/>
      <c r="IN132" s="2"/>
      <c r="IO132" s="2"/>
      <c r="IP132" s="2"/>
      <c r="IQ132" s="2"/>
      <c r="IR132" s="2"/>
      <c r="IS132" s="2"/>
      <c r="IT132" s="2"/>
      <c r="IU132" s="2"/>
      <c r="IV132" s="2"/>
    </row>
    <row r="133" spans="1:256">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c r="GF133" s="2"/>
      <c r="GG133" s="2"/>
      <c r="GH133" s="2"/>
      <c r="GI133" s="2"/>
      <c r="GJ133" s="2"/>
      <c r="GK133" s="2"/>
      <c r="GL133" s="2"/>
      <c r="GM133" s="2"/>
      <c r="GN133" s="2"/>
      <c r="GO133" s="2"/>
      <c r="GP133" s="2"/>
      <c r="GQ133" s="2"/>
      <c r="GR133" s="2"/>
      <c r="GS133" s="2"/>
      <c r="GT133" s="2"/>
      <c r="GU133" s="2"/>
      <c r="GV133" s="2"/>
      <c r="GW133" s="2"/>
      <c r="GX133" s="2"/>
      <c r="GY133" s="2"/>
      <c r="GZ133" s="2"/>
      <c r="HA133" s="2"/>
      <c r="HB133" s="2"/>
      <c r="HC133" s="2"/>
      <c r="HD133" s="2"/>
      <c r="HE133" s="2"/>
      <c r="HF133" s="2"/>
      <c r="HG133" s="2"/>
      <c r="HH133" s="2"/>
      <c r="HI133" s="2"/>
      <c r="HJ133" s="2"/>
      <c r="HK133" s="2"/>
      <c r="HL133" s="2"/>
      <c r="HM133" s="2"/>
      <c r="HN133" s="2"/>
      <c r="HO133" s="2"/>
      <c r="HP133" s="2"/>
      <c r="HQ133" s="2"/>
      <c r="HR133" s="2"/>
      <c r="HS133" s="2"/>
      <c r="HT133" s="2"/>
      <c r="HU133" s="2"/>
      <c r="HV133" s="2"/>
      <c r="HW133" s="2"/>
      <c r="HX133" s="2"/>
      <c r="HY133" s="2"/>
      <c r="HZ133" s="2"/>
      <c r="IA133" s="2"/>
      <c r="IB133" s="2"/>
      <c r="IC133" s="2"/>
      <c r="ID133" s="2"/>
      <c r="IE133" s="2"/>
      <c r="IF133" s="2"/>
      <c r="IG133" s="2"/>
      <c r="IH133" s="2"/>
      <c r="II133" s="2"/>
      <c r="IJ133" s="2"/>
      <c r="IK133" s="2"/>
      <c r="IL133" s="2"/>
      <c r="IM133" s="2"/>
      <c r="IN133" s="2"/>
      <c r="IO133" s="2"/>
      <c r="IP133" s="2"/>
      <c r="IQ133" s="2"/>
      <c r="IR133" s="2"/>
      <c r="IS133" s="2"/>
      <c r="IT133" s="2"/>
      <c r="IU133" s="2"/>
      <c r="IV133" s="2"/>
    </row>
    <row r="134" spans="1:256">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c r="GF134" s="2"/>
      <c r="GG134" s="2"/>
      <c r="GH134" s="2"/>
      <c r="GI134" s="2"/>
      <c r="GJ134" s="2"/>
      <c r="GK134" s="2"/>
      <c r="GL134" s="2"/>
      <c r="GM134" s="2"/>
      <c r="GN134" s="2"/>
      <c r="GO134" s="2"/>
      <c r="GP134" s="2"/>
      <c r="GQ134" s="2"/>
      <c r="GR134" s="2"/>
      <c r="GS134" s="2"/>
      <c r="GT134" s="2"/>
      <c r="GU134" s="2"/>
      <c r="GV134" s="2"/>
      <c r="GW134" s="2"/>
      <c r="GX134" s="2"/>
      <c r="GY134" s="2"/>
      <c r="GZ134" s="2"/>
      <c r="HA134" s="2"/>
      <c r="HB134" s="2"/>
      <c r="HC134" s="2"/>
      <c r="HD134" s="2"/>
      <c r="HE134" s="2"/>
      <c r="HF134" s="2"/>
      <c r="HG134" s="2"/>
      <c r="HH134" s="2"/>
      <c r="HI134" s="2"/>
      <c r="HJ134" s="2"/>
      <c r="HK134" s="2"/>
      <c r="HL134" s="2"/>
      <c r="HM134" s="2"/>
      <c r="HN134" s="2"/>
      <c r="HO134" s="2"/>
      <c r="HP134" s="2"/>
      <c r="HQ134" s="2"/>
      <c r="HR134" s="2"/>
      <c r="HS134" s="2"/>
      <c r="HT134" s="2"/>
      <c r="HU134" s="2"/>
      <c r="HV134" s="2"/>
      <c r="HW134" s="2"/>
      <c r="HX134" s="2"/>
      <c r="HY134" s="2"/>
      <c r="HZ134" s="2"/>
      <c r="IA134" s="2"/>
      <c r="IB134" s="2"/>
      <c r="IC134" s="2"/>
      <c r="ID134" s="2"/>
      <c r="IE134" s="2"/>
      <c r="IF134" s="2"/>
      <c r="IG134" s="2"/>
      <c r="IH134" s="2"/>
      <c r="II134" s="2"/>
      <c r="IJ134" s="2"/>
      <c r="IK134" s="2"/>
      <c r="IL134" s="2"/>
      <c r="IM134" s="2"/>
      <c r="IN134" s="2"/>
      <c r="IO134" s="2"/>
      <c r="IP134" s="2"/>
      <c r="IQ134" s="2"/>
      <c r="IR134" s="2"/>
      <c r="IS134" s="2"/>
      <c r="IT134" s="2"/>
      <c r="IU134" s="2"/>
      <c r="IV134" s="2"/>
    </row>
    <row r="135" spans="1:256">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c r="GO135" s="2"/>
      <c r="GP135" s="2"/>
      <c r="GQ135" s="2"/>
      <c r="GR135" s="2"/>
      <c r="GS135" s="2"/>
      <c r="GT135" s="2"/>
      <c r="GU135" s="2"/>
      <c r="GV135" s="2"/>
      <c r="GW135" s="2"/>
      <c r="GX135" s="2"/>
      <c r="GY135" s="2"/>
      <c r="GZ135" s="2"/>
      <c r="HA135" s="2"/>
      <c r="HB135" s="2"/>
      <c r="HC135" s="2"/>
      <c r="HD135" s="2"/>
      <c r="HE135" s="2"/>
      <c r="HF135" s="2"/>
      <c r="HG135" s="2"/>
      <c r="HH135" s="2"/>
      <c r="HI135" s="2"/>
      <c r="HJ135" s="2"/>
      <c r="HK135" s="2"/>
      <c r="HL135" s="2"/>
      <c r="HM135" s="2"/>
      <c r="HN135" s="2"/>
      <c r="HO135" s="2"/>
      <c r="HP135" s="2"/>
      <c r="HQ135" s="2"/>
      <c r="HR135" s="2"/>
      <c r="HS135" s="2"/>
      <c r="HT135" s="2"/>
      <c r="HU135" s="2"/>
      <c r="HV135" s="2"/>
      <c r="HW135" s="2"/>
      <c r="HX135" s="2"/>
      <c r="HY135" s="2"/>
      <c r="HZ135" s="2"/>
      <c r="IA135" s="2"/>
      <c r="IB135" s="2"/>
      <c r="IC135" s="2"/>
      <c r="ID135" s="2"/>
      <c r="IE135" s="2"/>
      <c r="IF135" s="2"/>
      <c r="IG135" s="2"/>
      <c r="IH135" s="2"/>
      <c r="II135" s="2"/>
      <c r="IJ135" s="2"/>
      <c r="IK135" s="2"/>
      <c r="IL135" s="2"/>
      <c r="IM135" s="2"/>
      <c r="IN135" s="2"/>
      <c r="IO135" s="2"/>
      <c r="IP135" s="2"/>
      <c r="IQ135" s="2"/>
      <c r="IR135" s="2"/>
      <c r="IS135" s="2"/>
      <c r="IT135" s="2"/>
      <c r="IU135" s="2"/>
      <c r="IV135" s="2"/>
    </row>
    <row r="136" spans="1:25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c r="GF136" s="2"/>
      <c r="GG136" s="2"/>
      <c r="GH136" s="2"/>
      <c r="GI136" s="2"/>
      <c r="GJ136" s="2"/>
      <c r="GK136" s="2"/>
      <c r="GL136" s="2"/>
      <c r="GM136" s="2"/>
      <c r="GN136" s="2"/>
      <c r="GO136" s="2"/>
      <c r="GP136" s="2"/>
      <c r="GQ136" s="2"/>
      <c r="GR136" s="2"/>
      <c r="GS136" s="2"/>
      <c r="GT136" s="2"/>
      <c r="GU136" s="2"/>
      <c r="GV136" s="2"/>
      <c r="GW136" s="2"/>
      <c r="GX136" s="2"/>
      <c r="GY136" s="2"/>
      <c r="GZ136" s="2"/>
      <c r="HA136" s="2"/>
      <c r="HB136" s="2"/>
      <c r="HC136" s="2"/>
      <c r="HD136" s="2"/>
      <c r="HE136" s="2"/>
      <c r="HF136" s="2"/>
      <c r="HG136" s="2"/>
      <c r="HH136" s="2"/>
      <c r="HI136" s="2"/>
      <c r="HJ136" s="2"/>
      <c r="HK136" s="2"/>
      <c r="HL136" s="2"/>
      <c r="HM136" s="2"/>
      <c r="HN136" s="2"/>
      <c r="HO136" s="2"/>
      <c r="HP136" s="2"/>
      <c r="HQ136" s="2"/>
      <c r="HR136" s="2"/>
      <c r="HS136" s="2"/>
      <c r="HT136" s="2"/>
      <c r="HU136" s="2"/>
      <c r="HV136" s="2"/>
      <c r="HW136" s="2"/>
      <c r="HX136" s="2"/>
      <c r="HY136" s="2"/>
      <c r="HZ136" s="2"/>
      <c r="IA136" s="2"/>
      <c r="IB136" s="2"/>
      <c r="IC136" s="2"/>
      <c r="ID136" s="2"/>
      <c r="IE136" s="2"/>
      <c r="IF136" s="2"/>
      <c r="IG136" s="2"/>
      <c r="IH136" s="2"/>
      <c r="II136" s="2"/>
      <c r="IJ136" s="2"/>
      <c r="IK136" s="2"/>
      <c r="IL136" s="2"/>
      <c r="IM136" s="2"/>
      <c r="IN136" s="2"/>
      <c r="IO136" s="2"/>
      <c r="IP136" s="2"/>
      <c r="IQ136" s="2"/>
      <c r="IR136" s="2"/>
      <c r="IS136" s="2"/>
      <c r="IT136" s="2"/>
      <c r="IU136" s="2"/>
      <c r="IV136" s="2"/>
    </row>
    <row r="137" spans="1:256">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c r="GQ137" s="2"/>
      <c r="GR137" s="2"/>
      <c r="GS137" s="2"/>
      <c r="GT137" s="2"/>
      <c r="GU137" s="2"/>
      <c r="GV137" s="2"/>
      <c r="GW137" s="2"/>
      <c r="GX137" s="2"/>
      <c r="GY137" s="2"/>
      <c r="GZ137" s="2"/>
      <c r="HA137" s="2"/>
      <c r="HB137" s="2"/>
      <c r="HC137" s="2"/>
      <c r="HD137" s="2"/>
      <c r="HE137" s="2"/>
      <c r="HF137" s="2"/>
      <c r="HG137" s="2"/>
      <c r="HH137" s="2"/>
      <c r="HI137" s="2"/>
      <c r="HJ137" s="2"/>
      <c r="HK137" s="2"/>
      <c r="HL137" s="2"/>
      <c r="HM137" s="2"/>
      <c r="HN137" s="2"/>
      <c r="HO137" s="2"/>
      <c r="HP137" s="2"/>
      <c r="HQ137" s="2"/>
      <c r="HR137" s="2"/>
      <c r="HS137" s="2"/>
      <c r="HT137" s="2"/>
      <c r="HU137" s="2"/>
      <c r="HV137" s="2"/>
      <c r="HW137" s="2"/>
      <c r="HX137" s="2"/>
      <c r="HY137" s="2"/>
      <c r="HZ137" s="2"/>
      <c r="IA137" s="2"/>
      <c r="IB137" s="2"/>
      <c r="IC137" s="2"/>
      <c r="ID137" s="2"/>
      <c r="IE137" s="2"/>
      <c r="IF137" s="2"/>
      <c r="IG137" s="2"/>
      <c r="IH137" s="2"/>
      <c r="II137" s="2"/>
      <c r="IJ137" s="2"/>
      <c r="IK137" s="2"/>
      <c r="IL137" s="2"/>
      <c r="IM137" s="2"/>
      <c r="IN137" s="2"/>
      <c r="IO137" s="2"/>
      <c r="IP137" s="2"/>
      <c r="IQ137" s="2"/>
      <c r="IR137" s="2"/>
      <c r="IS137" s="2"/>
      <c r="IT137" s="2"/>
      <c r="IU137" s="2"/>
      <c r="IV137" s="2"/>
    </row>
    <row r="138" spans="1:256">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c r="GQ138" s="2"/>
      <c r="GR138" s="2"/>
      <c r="GS138" s="2"/>
      <c r="GT138" s="2"/>
      <c r="GU138" s="2"/>
      <c r="GV138" s="2"/>
      <c r="GW138" s="2"/>
      <c r="GX138" s="2"/>
      <c r="GY138" s="2"/>
      <c r="GZ138" s="2"/>
      <c r="HA138" s="2"/>
      <c r="HB138" s="2"/>
      <c r="HC138" s="2"/>
      <c r="HD138" s="2"/>
      <c r="HE138" s="2"/>
      <c r="HF138" s="2"/>
      <c r="HG138" s="2"/>
      <c r="HH138" s="2"/>
      <c r="HI138" s="2"/>
      <c r="HJ138" s="2"/>
      <c r="HK138" s="2"/>
      <c r="HL138" s="2"/>
      <c r="HM138" s="2"/>
      <c r="HN138" s="2"/>
      <c r="HO138" s="2"/>
      <c r="HP138" s="2"/>
      <c r="HQ138" s="2"/>
      <c r="HR138" s="2"/>
      <c r="HS138" s="2"/>
      <c r="HT138" s="2"/>
      <c r="HU138" s="2"/>
      <c r="HV138" s="2"/>
      <c r="HW138" s="2"/>
      <c r="HX138" s="2"/>
      <c r="HY138" s="2"/>
      <c r="HZ138" s="2"/>
      <c r="IA138" s="2"/>
      <c r="IB138" s="2"/>
      <c r="IC138" s="2"/>
      <c r="ID138" s="2"/>
      <c r="IE138" s="2"/>
      <c r="IF138" s="2"/>
      <c r="IG138" s="2"/>
      <c r="IH138" s="2"/>
      <c r="II138" s="2"/>
      <c r="IJ138" s="2"/>
      <c r="IK138" s="2"/>
      <c r="IL138" s="2"/>
      <c r="IM138" s="2"/>
      <c r="IN138" s="2"/>
      <c r="IO138" s="2"/>
      <c r="IP138" s="2"/>
      <c r="IQ138" s="2"/>
      <c r="IR138" s="2"/>
      <c r="IS138" s="2"/>
      <c r="IT138" s="2"/>
      <c r="IU138" s="2"/>
      <c r="IV138" s="2"/>
    </row>
    <row r="139" spans="1:256">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c r="GQ139" s="2"/>
      <c r="GR139" s="2"/>
      <c r="GS139" s="2"/>
      <c r="GT139" s="2"/>
      <c r="GU139" s="2"/>
      <c r="GV139" s="2"/>
      <c r="GW139" s="2"/>
      <c r="GX139" s="2"/>
      <c r="GY139" s="2"/>
      <c r="GZ139" s="2"/>
      <c r="HA139" s="2"/>
      <c r="HB139" s="2"/>
      <c r="HC139" s="2"/>
      <c r="HD139" s="2"/>
      <c r="HE139" s="2"/>
      <c r="HF139" s="2"/>
      <c r="HG139" s="2"/>
      <c r="HH139" s="2"/>
      <c r="HI139" s="2"/>
      <c r="HJ139" s="2"/>
      <c r="HK139" s="2"/>
      <c r="HL139" s="2"/>
      <c r="HM139" s="2"/>
      <c r="HN139" s="2"/>
      <c r="HO139" s="2"/>
      <c r="HP139" s="2"/>
      <c r="HQ139" s="2"/>
      <c r="HR139" s="2"/>
      <c r="HS139" s="2"/>
      <c r="HT139" s="2"/>
      <c r="HU139" s="2"/>
      <c r="HV139" s="2"/>
      <c r="HW139" s="2"/>
      <c r="HX139" s="2"/>
      <c r="HY139" s="2"/>
      <c r="HZ139" s="2"/>
      <c r="IA139" s="2"/>
      <c r="IB139" s="2"/>
      <c r="IC139" s="2"/>
      <c r="ID139" s="2"/>
      <c r="IE139" s="2"/>
      <c r="IF139" s="2"/>
      <c r="IG139" s="2"/>
      <c r="IH139" s="2"/>
      <c r="II139" s="2"/>
      <c r="IJ139" s="2"/>
      <c r="IK139" s="2"/>
      <c r="IL139" s="2"/>
      <c r="IM139" s="2"/>
      <c r="IN139" s="2"/>
      <c r="IO139" s="2"/>
      <c r="IP139" s="2"/>
      <c r="IQ139" s="2"/>
      <c r="IR139" s="2"/>
      <c r="IS139" s="2"/>
      <c r="IT139" s="2"/>
      <c r="IU139" s="2"/>
      <c r="IV139" s="2"/>
    </row>
    <row r="140" spans="1:256">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c r="GQ140" s="2"/>
      <c r="GR140" s="2"/>
      <c r="GS140" s="2"/>
      <c r="GT140" s="2"/>
      <c r="GU140" s="2"/>
      <c r="GV140" s="2"/>
      <c r="GW140" s="2"/>
      <c r="GX140" s="2"/>
      <c r="GY140" s="2"/>
      <c r="GZ140" s="2"/>
      <c r="HA140" s="2"/>
      <c r="HB140" s="2"/>
      <c r="HC140" s="2"/>
      <c r="HD140" s="2"/>
      <c r="HE140" s="2"/>
      <c r="HF140" s="2"/>
      <c r="HG140" s="2"/>
      <c r="HH140" s="2"/>
      <c r="HI140" s="2"/>
      <c r="HJ140" s="2"/>
      <c r="HK140" s="2"/>
      <c r="HL140" s="2"/>
      <c r="HM140" s="2"/>
      <c r="HN140" s="2"/>
      <c r="HO140" s="2"/>
      <c r="HP140" s="2"/>
      <c r="HQ140" s="2"/>
      <c r="HR140" s="2"/>
      <c r="HS140" s="2"/>
      <c r="HT140" s="2"/>
      <c r="HU140" s="2"/>
      <c r="HV140" s="2"/>
      <c r="HW140" s="2"/>
      <c r="HX140" s="2"/>
      <c r="HY140" s="2"/>
      <c r="HZ140" s="2"/>
      <c r="IA140" s="2"/>
      <c r="IB140" s="2"/>
      <c r="IC140" s="2"/>
      <c r="ID140" s="2"/>
      <c r="IE140" s="2"/>
      <c r="IF140" s="2"/>
      <c r="IG140" s="2"/>
      <c r="IH140" s="2"/>
      <c r="II140" s="2"/>
      <c r="IJ140" s="2"/>
      <c r="IK140" s="2"/>
      <c r="IL140" s="2"/>
      <c r="IM140" s="2"/>
      <c r="IN140" s="2"/>
      <c r="IO140" s="2"/>
      <c r="IP140" s="2"/>
      <c r="IQ140" s="2"/>
      <c r="IR140" s="2"/>
      <c r="IS140" s="2"/>
      <c r="IT140" s="2"/>
      <c r="IU140" s="2"/>
      <c r="IV140" s="2"/>
    </row>
    <row r="141" spans="1:256">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c r="GQ141" s="2"/>
      <c r="GR141" s="2"/>
      <c r="GS141" s="2"/>
      <c r="GT141" s="2"/>
      <c r="GU141" s="2"/>
      <c r="GV141" s="2"/>
      <c r="GW141" s="2"/>
      <c r="GX141" s="2"/>
      <c r="GY141" s="2"/>
      <c r="GZ141" s="2"/>
      <c r="HA141" s="2"/>
      <c r="HB141" s="2"/>
      <c r="HC141" s="2"/>
      <c r="HD141" s="2"/>
      <c r="HE141" s="2"/>
      <c r="HF141" s="2"/>
      <c r="HG141" s="2"/>
      <c r="HH141" s="2"/>
      <c r="HI141" s="2"/>
      <c r="HJ141" s="2"/>
      <c r="HK141" s="2"/>
      <c r="HL141" s="2"/>
      <c r="HM141" s="2"/>
      <c r="HN141" s="2"/>
      <c r="HO141" s="2"/>
      <c r="HP141" s="2"/>
      <c r="HQ141" s="2"/>
      <c r="HR141" s="2"/>
      <c r="HS141" s="2"/>
      <c r="HT141" s="2"/>
      <c r="HU141" s="2"/>
      <c r="HV141" s="2"/>
      <c r="HW141" s="2"/>
      <c r="HX141" s="2"/>
      <c r="HY141" s="2"/>
      <c r="HZ141" s="2"/>
      <c r="IA141" s="2"/>
      <c r="IB141" s="2"/>
      <c r="IC141" s="2"/>
      <c r="ID141" s="2"/>
      <c r="IE141" s="2"/>
      <c r="IF141" s="2"/>
      <c r="IG141" s="2"/>
      <c r="IH141" s="2"/>
      <c r="II141" s="2"/>
      <c r="IJ141" s="2"/>
      <c r="IK141" s="2"/>
      <c r="IL141" s="2"/>
      <c r="IM141" s="2"/>
      <c r="IN141" s="2"/>
      <c r="IO141" s="2"/>
      <c r="IP141" s="2"/>
      <c r="IQ141" s="2"/>
      <c r="IR141" s="2"/>
      <c r="IS141" s="2"/>
      <c r="IT141" s="2"/>
      <c r="IU141" s="2"/>
      <c r="IV141" s="2"/>
    </row>
    <row r="142" spans="1:256">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c r="GO142" s="2"/>
      <c r="GP142" s="2"/>
      <c r="GQ142" s="2"/>
      <c r="GR142" s="2"/>
      <c r="GS142" s="2"/>
      <c r="GT142" s="2"/>
      <c r="GU142" s="2"/>
      <c r="GV142" s="2"/>
      <c r="GW142" s="2"/>
      <c r="GX142" s="2"/>
      <c r="GY142" s="2"/>
      <c r="GZ142" s="2"/>
      <c r="HA142" s="2"/>
      <c r="HB142" s="2"/>
      <c r="HC142" s="2"/>
      <c r="HD142" s="2"/>
      <c r="HE142" s="2"/>
      <c r="HF142" s="2"/>
      <c r="HG142" s="2"/>
      <c r="HH142" s="2"/>
      <c r="HI142" s="2"/>
      <c r="HJ142" s="2"/>
      <c r="HK142" s="2"/>
      <c r="HL142" s="2"/>
      <c r="HM142" s="2"/>
      <c r="HN142" s="2"/>
      <c r="HO142" s="2"/>
      <c r="HP142" s="2"/>
      <c r="HQ142" s="2"/>
      <c r="HR142" s="2"/>
      <c r="HS142" s="2"/>
      <c r="HT142" s="2"/>
      <c r="HU142" s="2"/>
      <c r="HV142" s="2"/>
      <c r="HW142" s="2"/>
      <c r="HX142" s="2"/>
      <c r="HY142" s="2"/>
      <c r="HZ142" s="2"/>
      <c r="IA142" s="2"/>
      <c r="IB142" s="2"/>
      <c r="IC142" s="2"/>
      <c r="ID142" s="2"/>
      <c r="IE142" s="2"/>
      <c r="IF142" s="2"/>
      <c r="IG142" s="2"/>
      <c r="IH142" s="2"/>
      <c r="II142" s="2"/>
      <c r="IJ142" s="2"/>
      <c r="IK142" s="2"/>
      <c r="IL142" s="2"/>
      <c r="IM142" s="2"/>
      <c r="IN142" s="2"/>
      <c r="IO142" s="2"/>
      <c r="IP142" s="2"/>
      <c r="IQ142" s="2"/>
      <c r="IR142" s="2"/>
      <c r="IS142" s="2"/>
      <c r="IT142" s="2"/>
      <c r="IU142" s="2"/>
      <c r="IV142" s="2"/>
    </row>
    <row r="143" spans="1:256">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2"/>
      <c r="GH143" s="2"/>
      <c r="GI143" s="2"/>
      <c r="GJ143" s="2"/>
      <c r="GK143" s="2"/>
      <c r="GL143" s="2"/>
      <c r="GM143" s="2"/>
      <c r="GN143" s="2"/>
      <c r="GO143" s="2"/>
      <c r="GP143" s="2"/>
      <c r="GQ143" s="2"/>
      <c r="GR143" s="2"/>
      <c r="GS143" s="2"/>
      <c r="GT143" s="2"/>
      <c r="GU143" s="2"/>
      <c r="GV143" s="2"/>
      <c r="GW143" s="2"/>
      <c r="GX143" s="2"/>
      <c r="GY143" s="2"/>
      <c r="GZ143" s="2"/>
      <c r="HA143" s="2"/>
      <c r="HB143" s="2"/>
      <c r="HC143" s="2"/>
      <c r="HD143" s="2"/>
      <c r="HE143" s="2"/>
      <c r="HF143" s="2"/>
      <c r="HG143" s="2"/>
      <c r="HH143" s="2"/>
      <c r="HI143" s="2"/>
      <c r="HJ143" s="2"/>
      <c r="HK143" s="2"/>
      <c r="HL143" s="2"/>
      <c r="HM143" s="2"/>
      <c r="HN143" s="2"/>
      <c r="HO143" s="2"/>
      <c r="HP143" s="2"/>
      <c r="HQ143" s="2"/>
      <c r="HR143" s="2"/>
      <c r="HS143" s="2"/>
      <c r="HT143" s="2"/>
      <c r="HU143" s="2"/>
      <c r="HV143" s="2"/>
      <c r="HW143" s="2"/>
      <c r="HX143" s="2"/>
      <c r="HY143" s="2"/>
      <c r="HZ143" s="2"/>
      <c r="IA143" s="2"/>
      <c r="IB143" s="2"/>
      <c r="IC143" s="2"/>
      <c r="ID143" s="2"/>
      <c r="IE143" s="2"/>
      <c r="IF143" s="2"/>
      <c r="IG143" s="2"/>
      <c r="IH143" s="2"/>
      <c r="II143" s="2"/>
      <c r="IJ143" s="2"/>
      <c r="IK143" s="2"/>
      <c r="IL143" s="2"/>
      <c r="IM143" s="2"/>
      <c r="IN143" s="2"/>
      <c r="IO143" s="2"/>
      <c r="IP143" s="2"/>
      <c r="IQ143" s="2"/>
      <c r="IR143" s="2"/>
      <c r="IS143" s="2"/>
      <c r="IT143" s="2"/>
      <c r="IU143" s="2"/>
      <c r="IV143" s="2"/>
    </row>
    <row r="144" spans="1:256">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c r="GF144" s="2"/>
      <c r="GG144" s="2"/>
      <c r="GH144" s="2"/>
      <c r="GI144" s="2"/>
      <c r="GJ144" s="2"/>
      <c r="GK144" s="2"/>
      <c r="GL144" s="2"/>
      <c r="GM144" s="2"/>
      <c r="GN144" s="2"/>
      <c r="GO144" s="2"/>
      <c r="GP144" s="2"/>
      <c r="GQ144" s="2"/>
      <c r="GR144" s="2"/>
      <c r="GS144" s="2"/>
      <c r="GT144" s="2"/>
      <c r="GU144" s="2"/>
      <c r="GV144" s="2"/>
      <c r="GW144" s="2"/>
      <c r="GX144" s="2"/>
      <c r="GY144" s="2"/>
      <c r="GZ144" s="2"/>
      <c r="HA144" s="2"/>
      <c r="HB144" s="2"/>
      <c r="HC144" s="2"/>
      <c r="HD144" s="2"/>
      <c r="HE144" s="2"/>
      <c r="HF144" s="2"/>
      <c r="HG144" s="2"/>
      <c r="HH144" s="2"/>
      <c r="HI144" s="2"/>
      <c r="HJ144" s="2"/>
      <c r="HK144" s="2"/>
      <c r="HL144" s="2"/>
      <c r="HM144" s="2"/>
      <c r="HN144" s="2"/>
      <c r="HO144" s="2"/>
      <c r="HP144" s="2"/>
      <c r="HQ144" s="2"/>
      <c r="HR144" s="2"/>
      <c r="HS144" s="2"/>
      <c r="HT144" s="2"/>
      <c r="HU144" s="2"/>
      <c r="HV144" s="2"/>
      <c r="HW144" s="2"/>
      <c r="HX144" s="2"/>
      <c r="HY144" s="2"/>
      <c r="HZ144" s="2"/>
      <c r="IA144" s="2"/>
      <c r="IB144" s="2"/>
      <c r="IC144" s="2"/>
      <c r="ID144" s="2"/>
      <c r="IE144" s="2"/>
      <c r="IF144" s="2"/>
      <c r="IG144" s="2"/>
      <c r="IH144" s="2"/>
      <c r="II144" s="2"/>
      <c r="IJ144" s="2"/>
      <c r="IK144" s="2"/>
      <c r="IL144" s="2"/>
      <c r="IM144" s="2"/>
      <c r="IN144" s="2"/>
      <c r="IO144" s="2"/>
      <c r="IP144" s="2"/>
      <c r="IQ144" s="2"/>
      <c r="IR144" s="2"/>
      <c r="IS144" s="2"/>
      <c r="IT144" s="2"/>
      <c r="IU144" s="2"/>
      <c r="IV144" s="2"/>
    </row>
    <row r="145" spans="1:256">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2"/>
      <c r="GH145" s="2"/>
      <c r="GI145" s="2"/>
      <c r="GJ145" s="2"/>
      <c r="GK145" s="2"/>
      <c r="GL145" s="2"/>
      <c r="GM145" s="2"/>
      <c r="GN145" s="2"/>
      <c r="GO145" s="2"/>
      <c r="GP145" s="2"/>
      <c r="GQ145" s="2"/>
      <c r="GR145" s="2"/>
      <c r="GS145" s="2"/>
      <c r="GT145" s="2"/>
      <c r="GU145" s="2"/>
      <c r="GV145" s="2"/>
      <c r="GW145" s="2"/>
      <c r="GX145" s="2"/>
      <c r="GY145" s="2"/>
      <c r="GZ145" s="2"/>
      <c r="HA145" s="2"/>
      <c r="HB145" s="2"/>
      <c r="HC145" s="2"/>
      <c r="HD145" s="2"/>
      <c r="HE145" s="2"/>
      <c r="HF145" s="2"/>
      <c r="HG145" s="2"/>
      <c r="HH145" s="2"/>
      <c r="HI145" s="2"/>
      <c r="HJ145" s="2"/>
      <c r="HK145" s="2"/>
      <c r="HL145" s="2"/>
      <c r="HM145" s="2"/>
      <c r="HN145" s="2"/>
      <c r="HO145" s="2"/>
      <c r="HP145" s="2"/>
      <c r="HQ145" s="2"/>
      <c r="HR145" s="2"/>
      <c r="HS145" s="2"/>
      <c r="HT145" s="2"/>
      <c r="HU145" s="2"/>
      <c r="HV145" s="2"/>
      <c r="HW145" s="2"/>
      <c r="HX145" s="2"/>
      <c r="HY145" s="2"/>
      <c r="HZ145" s="2"/>
      <c r="IA145" s="2"/>
      <c r="IB145" s="2"/>
      <c r="IC145" s="2"/>
      <c r="ID145" s="2"/>
      <c r="IE145" s="2"/>
      <c r="IF145" s="2"/>
      <c r="IG145" s="2"/>
      <c r="IH145" s="2"/>
      <c r="II145" s="2"/>
      <c r="IJ145" s="2"/>
      <c r="IK145" s="2"/>
      <c r="IL145" s="2"/>
      <c r="IM145" s="2"/>
      <c r="IN145" s="2"/>
      <c r="IO145" s="2"/>
      <c r="IP145" s="2"/>
      <c r="IQ145" s="2"/>
      <c r="IR145" s="2"/>
      <c r="IS145" s="2"/>
      <c r="IT145" s="2"/>
      <c r="IU145" s="2"/>
      <c r="IV145" s="2"/>
    </row>
    <row r="146" spans="1:25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2"/>
      <c r="GH146" s="2"/>
      <c r="GI146" s="2"/>
      <c r="GJ146" s="2"/>
      <c r="GK146" s="2"/>
      <c r="GL146" s="2"/>
      <c r="GM146" s="2"/>
      <c r="GN146" s="2"/>
      <c r="GO146" s="2"/>
      <c r="GP146" s="2"/>
      <c r="GQ146" s="2"/>
      <c r="GR146" s="2"/>
      <c r="GS146" s="2"/>
      <c r="GT146" s="2"/>
      <c r="GU146" s="2"/>
      <c r="GV146" s="2"/>
      <c r="GW146" s="2"/>
      <c r="GX146" s="2"/>
      <c r="GY146" s="2"/>
      <c r="GZ146" s="2"/>
      <c r="HA146" s="2"/>
      <c r="HB146" s="2"/>
      <c r="HC146" s="2"/>
      <c r="HD146" s="2"/>
      <c r="HE146" s="2"/>
      <c r="HF146" s="2"/>
      <c r="HG146" s="2"/>
      <c r="HH146" s="2"/>
      <c r="HI146" s="2"/>
      <c r="HJ146" s="2"/>
      <c r="HK146" s="2"/>
      <c r="HL146" s="2"/>
      <c r="HM146" s="2"/>
      <c r="HN146" s="2"/>
      <c r="HO146" s="2"/>
      <c r="HP146" s="2"/>
      <c r="HQ146" s="2"/>
      <c r="HR146" s="2"/>
      <c r="HS146" s="2"/>
      <c r="HT146" s="2"/>
      <c r="HU146" s="2"/>
      <c r="HV146" s="2"/>
      <c r="HW146" s="2"/>
      <c r="HX146" s="2"/>
      <c r="HY146" s="2"/>
      <c r="HZ146" s="2"/>
      <c r="IA146" s="2"/>
      <c r="IB146" s="2"/>
      <c r="IC146" s="2"/>
      <c r="ID146" s="2"/>
      <c r="IE146" s="2"/>
      <c r="IF146" s="2"/>
      <c r="IG146" s="2"/>
      <c r="IH146" s="2"/>
      <c r="II146" s="2"/>
      <c r="IJ146" s="2"/>
      <c r="IK146" s="2"/>
      <c r="IL146" s="2"/>
      <c r="IM146" s="2"/>
      <c r="IN146" s="2"/>
      <c r="IO146" s="2"/>
      <c r="IP146" s="2"/>
      <c r="IQ146" s="2"/>
      <c r="IR146" s="2"/>
      <c r="IS146" s="2"/>
      <c r="IT146" s="2"/>
      <c r="IU146" s="2"/>
      <c r="IV146" s="2"/>
    </row>
    <row r="147" spans="1:256">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2"/>
      <c r="GH147" s="2"/>
      <c r="GI147" s="2"/>
      <c r="GJ147" s="2"/>
      <c r="GK147" s="2"/>
      <c r="GL147" s="2"/>
      <c r="GM147" s="2"/>
      <c r="GN147" s="2"/>
      <c r="GO147" s="2"/>
      <c r="GP147" s="2"/>
      <c r="GQ147" s="2"/>
      <c r="GR147" s="2"/>
      <c r="GS147" s="2"/>
      <c r="GT147" s="2"/>
      <c r="GU147" s="2"/>
      <c r="GV147" s="2"/>
      <c r="GW147" s="2"/>
      <c r="GX147" s="2"/>
      <c r="GY147" s="2"/>
      <c r="GZ147" s="2"/>
      <c r="HA147" s="2"/>
      <c r="HB147" s="2"/>
      <c r="HC147" s="2"/>
      <c r="HD147" s="2"/>
      <c r="HE147" s="2"/>
      <c r="HF147" s="2"/>
      <c r="HG147" s="2"/>
      <c r="HH147" s="2"/>
      <c r="HI147" s="2"/>
      <c r="HJ147" s="2"/>
      <c r="HK147" s="2"/>
      <c r="HL147" s="2"/>
      <c r="HM147" s="2"/>
      <c r="HN147" s="2"/>
      <c r="HO147" s="2"/>
      <c r="HP147" s="2"/>
      <c r="HQ147" s="2"/>
      <c r="HR147" s="2"/>
      <c r="HS147" s="2"/>
      <c r="HT147" s="2"/>
      <c r="HU147" s="2"/>
      <c r="HV147" s="2"/>
      <c r="HW147" s="2"/>
      <c r="HX147" s="2"/>
      <c r="HY147" s="2"/>
      <c r="HZ147" s="2"/>
      <c r="IA147" s="2"/>
      <c r="IB147" s="2"/>
      <c r="IC147" s="2"/>
      <c r="ID147" s="2"/>
      <c r="IE147" s="2"/>
      <c r="IF147" s="2"/>
      <c r="IG147" s="2"/>
      <c r="IH147" s="2"/>
      <c r="II147" s="2"/>
      <c r="IJ147" s="2"/>
      <c r="IK147" s="2"/>
      <c r="IL147" s="2"/>
      <c r="IM147" s="2"/>
      <c r="IN147" s="2"/>
      <c r="IO147" s="2"/>
      <c r="IP147" s="2"/>
      <c r="IQ147" s="2"/>
      <c r="IR147" s="2"/>
      <c r="IS147" s="2"/>
      <c r="IT147" s="2"/>
      <c r="IU147" s="2"/>
      <c r="IV147" s="2"/>
    </row>
    <row r="148" spans="1:256">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c r="GQ148" s="2"/>
      <c r="GR148" s="2"/>
      <c r="GS148" s="2"/>
      <c r="GT148" s="2"/>
      <c r="GU148" s="2"/>
      <c r="GV148" s="2"/>
      <c r="GW148" s="2"/>
      <c r="GX148" s="2"/>
      <c r="GY148" s="2"/>
      <c r="GZ148" s="2"/>
      <c r="HA148" s="2"/>
      <c r="HB148" s="2"/>
      <c r="HC148" s="2"/>
      <c r="HD148" s="2"/>
      <c r="HE148" s="2"/>
      <c r="HF148" s="2"/>
      <c r="HG148" s="2"/>
      <c r="HH148" s="2"/>
      <c r="HI148" s="2"/>
      <c r="HJ148" s="2"/>
      <c r="HK148" s="2"/>
      <c r="HL148" s="2"/>
      <c r="HM148" s="2"/>
      <c r="HN148" s="2"/>
      <c r="HO148" s="2"/>
      <c r="HP148" s="2"/>
      <c r="HQ148" s="2"/>
      <c r="HR148" s="2"/>
      <c r="HS148" s="2"/>
      <c r="HT148" s="2"/>
      <c r="HU148" s="2"/>
      <c r="HV148" s="2"/>
      <c r="HW148" s="2"/>
      <c r="HX148" s="2"/>
      <c r="HY148" s="2"/>
      <c r="HZ148" s="2"/>
      <c r="IA148" s="2"/>
      <c r="IB148" s="2"/>
      <c r="IC148" s="2"/>
      <c r="ID148" s="2"/>
      <c r="IE148" s="2"/>
      <c r="IF148" s="2"/>
      <c r="IG148" s="2"/>
      <c r="IH148" s="2"/>
      <c r="II148" s="2"/>
      <c r="IJ148" s="2"/>
      <c r="IK148" s="2"/>
      <c r="IL148" s="2"/>
      <c r="IM148" s="2"/>
      <c r="IN148" s="2"/>
      <c r="IO148" s="2"/>
      <c r="IP148" s="2"/>
      <c r="IQ148" s="2"/>
      <c r="IR148" s="2"/>
      <c r="IS148" s="2"/>
      <c r="IT148" s="2"/>
      <c r="IU148" s="2"/>
      <c r="IV148" s="2"/>
    </row>
    <row r="149" spans="1:256">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c r="GQ149" s="2"/>
      <c r="GR149" s="2"/>
      <c r="GS149" s="2"/>
      <c r="GT149" s="2"/>
      <c r="GU149" s="2"/>
      <c r="GV149" s="2"/>
      <c r="GW149" s="2"/>
      <c r="GX149" s="2"/>
      <c r="GY149" s="2"/>
      <c r="GZ149" s="2"/>
      <c r="HA149" s="2"/>
      <c r="HB149" s="2"/>
      <c r="HC149" s="2"/>
      <c r="HD149" s="2"/>
      <c r="HE149" s="2"/>
      <c r="HF149" s="2"/>
      <c r="HG149" s="2"/>
      <c r="HH149" s="2"/>
      <c r="HI149" s="2"/>
      <c r="HJ149" s="2"/>
      <c r="HK149" s="2"/>
      <c r="HL149" s="2"/>
      <c r="HM149" s="2"/>
      <c r="HN149" s="2"/>
      <c r="HO149" s="2"/>
      <c r="HP149" s="2"/>
      <c r="HQ149" s="2"/>
      <c r="HR149" s="2"/>
      <c r="HS149" s="2"/>
      <c r="HT149" s="2"/>
      <c r="HU149" s="2"/>
      <c r="HV149" s="2"/>
      <c r="HW149" s="2"/>
      <c r="HX149" s="2"/>
      <c r="HY149" s="2"/>
      <c r="HZ149" s="2"/>
      <c r="IA149" s="2"/>
      <c r="IB149" s="2"/>
      <c r="IC149" s="2"/>
      <c r="ID149" s="2"/>
      <c r="IE149" s="2"/>
      <c r="IF149" s="2"/>
      <c r="IG149" s="2"/>
      <c r="IH149" s="2"/>
      <c r="II149" s="2"/>
      <c r="IJ149" s="2"/>
      <c r="IK149" s="2"/>
      <c r="IL149" s="2"/>
      <c r="IM149" s="2"/>
      <c r="IN149" s="2"/>
      <c r="IO149" s="2"/>
      <c r="IP149" s="2"/>
      <c r="IQ149" s="2"/>
      <c r="IR149" s="2"/>
      <c r="IS149" s="2"/>
      <c r="IT149" s="2"/>
      <c r="IU149" s="2"/>
      <c r="IV149" s="2"/>
    </row>
    <row r="150" spans="1:256">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c r="GQ150" s="2"/>
      <c r="GR150" s="2"/>
      <c r="GS150" s="2"/>
      <c r="GT150" s="2"/>
      <c r="GU150" s="2"/>
      <c r="GV150" s="2"/>
      <c r="GW150" s="2"/>
      <c r="GX150" s="2"/>
      <c r="GY150" s="2"/>
      <c r="GZ150" s="2"/>
      <c r="HA150" s="2"/>
      <c r="HB150" s="2"/>
      <c r="HC150" s="2"/>
      <c r="HD150" s="2"/>
      <c r="HE150" s="2"/>
      <c r="HF150" s="2"/>
      <c r="HG150" s="2"/>
      <c r="HH150" s="2"/>
      <c r="HI150" s="2"/>
      <c r="HJ150" s="2"/>
      <c r="HK150" s="2"/>
      <c r="HL150" s="2"/>
      <c r="HM150" s="2"/>
      <c r="HN150" s="2"/>
      <c r="HO150" s="2"/>
      <c r="HP150" s="2"/>
      <c r="HQ150" s="2"/>
      <c r="HR150" s="2"/>
      <c r="HS150" s="2"/>
      <c r="HT150" s="2"/>
      <c r="HU150" s="2"/>
      <c r="HV150" s="2"/>
      <c r="HW150" s="2"/>
      <c r="HX150" s="2"/>
      <c r="HY150" s="2"/>
      <c r="HZ150" s="2"/>
      <c r="IA150" s="2"/>
      <c r="IB150" s="2"/>
      <c r="IC150" s="2"/>
      <c r="ID150" s="2"/>
      <c r="IE150" s="2"/>
      <c r="IF150" s="2"/>
      <c r="IG150" s="2"/>
      <c r="IH150" s="2"/>
      <c r="II150" s="2"/>
      <c r="IJ150" s="2"/>
      <c r="IK150" s="2"/>
      <c r="IL150" s="2"/>
      <c r="IM150" s="2"/>
      <c r="IN150" s="2"/>
      <c r="IO150" s="2"/>
      <c r="IP150" s="2"/>
      <c r="IQ150" s="2"/>
      <c r="IR150" s="2"/>
      <c r="IS150" s="2"/>
      <c r="IT150" s="2"/>
      <c r="IU150" s="2"/>
      <c r="IV150" s="2"/>
    </row>
    <row r="151" spans="1:256">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c r="GF151" s="2"/>
      <c r="GG151" s="2"/>
      <c r="GH151" s="2"/>
      <c r="GI151" s="2"/>
      <c r="GJ151" s="2"/>
      <c r="GK151" s="2"/>
      <c r="GL151" s="2"/>
      <c r="GM151" s="2"/>
      <c r="GN151" s="2"/>
      <c r="GO151" s="2"/>
      <c r="GP151" s="2"/>
      <c r="GQ151" s="2"/>
      <c r="GR151" s="2"/>
      <c r="GS151" s="2"/>
      <c r="GT151" s="2"/>
      <c r="GU151" s="2"/>
      <c r="GV151" s="2"/>
      <c r="GW151" s="2"/>
      <c r="GX151" s="2"/>
      <c r="GY151" s="2"/>
      <c r="GZ151" s="2"/>
      <c r="HA151" s="2"/>
      <c r="HB151" s="2"/>
      <c r="HC151" s="2"/>
      <c r="HD151" s="2"/>
      <c r="HE151" s="2"/>
      <c r="HF151" s="2"/>
      <c r="HG151" s="2"/>
      <c r="HH151" s="2"/>
      <c r="HI151" s="2"/>
      <c r="HJ151" s="2"/>
      <c r="HK151" s="2"/>
      <c r="HL151" s="2"/>
      <c r="HM151" s="2"/>
      <c r="HN151" s="2"/>
      <c r="HO151" s="2"/>
      <c r="HP151" s="2"/>
      <c r="HQ151" s="2"/>
      <c r="HR151" s="2"/>
      <c r="HS151" s="2"/>
      <c r="HT151" s="2"/>
      <c r="HU151" s="2"/>
      <c r="HV151" s="2"/>
      <c r="HW151" s="2"/>
      <c r="HX151" s="2"/>
      <c r="HY151" s="2"/>
      <c r="HZ151" s="2"/>
      <c r="IA151" s="2"/>
      <c r="IB151" s="2"/>
      <c r="IC151" s="2"/>
      <c r="ID151" s="2"/>
      <c r="IE151" s="2"/>
      <c r="IF151" s="2"/>
      <c r="IG151" s="2"/>
      <c r="IH151" s="2"/>
      <c r="II151" s="2"/>
      <c r="IJ151" s="2"/>
      <c r="IK151" s="2"/>
      <c r="IL151" s="2"/>
      <c r="IM151" s="2"/>
      <c r="IN151" s="2"/>
      <c r="IO151" s="2"/>
      <c r="IP151" s="2"/>
      <c r="IQ151" s="2"/>
      <c r="IR151" s="2"/>
      <c r="IS151" s="2"/>
      <c r="IT151" s="2"/>
      <c r="IU151" s="2"/>
      <c r="IV151" s="2"/>
    </row>
    <row r="152" spans="1:256">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c r="GF152" s="2"/>
      <c r="GG152" s="2"/>
      <c r="GH152" s="2"/>
      <c r="GI152" s="2"/>
      <c r="GJ152" s="2"/>
      <c r="GK152" s="2"/>
      <c r="GL152" s="2"/>
      <c r="GM152" s="2"/>
      <c r="GN152" s="2"/>
      <c r="GO152" s="2"/>
      <c r="GP152" s="2"/>
      <c r="GQ152" s="2"/>
      <c r="GR152" s="2"/>
      <c r="GS152" s="2"/>
      <c r="GT152" s="2"/>
      <c r="GU152" s="2"/>
      <c r="GV152" s="2"/>
      <c r="GW152" s="2"/>
      <c r="GX152" s="2"/>
      <c r="GY152" s="2"/>
      <c r="GZ152" s="2"/>
      <c r="HA152" s="2"/>
      <c r="HB152" s="2"/>
      <c r="HC152" s="2"/>
      <c r="HD152" s="2"/>
      <c r="HE152" s="2"/>
      <c r="HF152" s="2"/>
      <c r="HG152" s="2"/>
      <c r="HH152" s="2"/>
      <c r="HI152" s="2"/>
      <c r="HJ152" s="2"/>
      <c r="HK152" s="2"/>
      <c r="HL152" s="2"/>
      <c r="HM152" s="2"/>
      <c r="HN152" s="2"/>
      <c r="HO152" s="2"/>
      <c r="HP152" s="2"/>
      <c r="HQ152" s="2"/>
      <c r="HR152" s="2"/>
      <c r="HS152" s="2"/>
      <c r="HT152" s="2"/>
      <c r="HU152" s="2"/>
      <c r="HV152" s="2"/>
      <c r="HW152" s="2"/>
      <c r="HX152" s="2"/>
      <c r="HY152" s="2"/>
      <c r="HZ152" s="2"/>
      <c r="IA152" s="2"/>
      <c r="IB152" s="2"/>
      <c r="IC152" s="2"/>
      <c r="ID152" s="2"/>
      <c r="IE152" s="2"/>
      <c r="IF152" s="2"/>
      <c r="IG152" s="2"/>
      <c r="IH152" s="2"/>
      <c r="II152" s="2"/>
      <c r="IJ152" s="2"/>
      <c r="IK152" s="2"/>
      <c r="IL152" s="2"/>
      <c r="IM152" s="2"/>
      <c r="IN152" s="2"/>
      <c r="IO152" s="2"/>
      <c r="IP152" s="2"/>
      <c r="IQ152" s="2"/>
      <c r="IR152" s="2"/>
      <c r="IS152" s="2"/>
      <c r="IT152" s="2"/>
      <c r="IU152" s="2"/>
      <c r="IV152" s="2"/>
    </row>
    <row r="153" spans="1:256">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c r="GQ153" s="2"/>
      <c r="GR153" s="2"/>
      <c r="GS153" s="2"/>
      <c r="GT153" s="2"/>
      <c r="GU153" s="2"/>
      <c r="GV153" s="2"/>
      <c r="GW153" s="2"/>
      <c r="GX153" s="2"/>
      <c r="GY153" s="2"/>
      <c r="GZ153" s="2"/>
      <c r="HA153" s="2"/>
      <c r="HB153" s="2"/>
      <c r="HC153" s="2"/>
      <c r="HD153" s="2"/>
      <c r="HE153" s="2"/>
      <c r="HF153" s="2"/>
      <c r="HG153" s="2"/>
      <c r="HH153" s="2"/>
      <c r="HI153" s="2"/>
      <c r="HJ153" s="2"/>
      <c r="HK153" s="2"/>
      <c r="HL153" s="2"/>
      <c r="HM153" s="2"/>
      <c r="HN153" s="2"/>
      <c r="HO153" s="2"/>
      <c r="HP153" s="2"/>
      <c r="HQ153" s="2"/>
      <c r="HR153" s="2"/>
      <c r="HS153" s="2"/>
      <c r="HT153" s="2"/>
      <c r="HU153" s="2"/>
      <c r="HV153" s="2"/>
      <c r="HW153" s="2"/>
      <c r="HX153" s="2"/>
      <c r="HY153" s="2"/>
      <c r="HZ153" s="2"/>
      <c r="IA153" s="2"/>
      <c r="IB153" s="2"/>
      <c r="IC153" s="2"/>
      <c r="ID153" s="2"/>
      <c r="IE153" s="2"/>
      <c r="IF153" s="2"/>
      <c r="IG153" s="2"/>
      <c r="IH153" s="2"/>
      <c r="II153" s="2"/>
      <c r="IJ153" s="2"/>
      <c r="IK153" s="2"/>
      <c r="IL153" s="2"/>
      <c r="IM153" s="2"/>
      <c r="IN153" s="2"/>
      <c r="IO153" s="2"/>
      <c r="IP153" s="2"/>
      <c r="IQ153" s="2"/>
      <c r="IR153" s="2"/>
      <c r="IS153" s="2"/>
      <c r="IT153" s="2"/>
      <c r="IU153" s="2"/>
      <c r="IV153" s="2"/>
    </row>
    <row r="154" spans="1:256">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c r="GQ154" s="2"/>
      <c r="GR154" s="2"/>
      <c r="GS154" s="2"/>
      <c r="GT154" s="2"/>
      <c r="GU154" s="2"/>
      <c r="GV154" s="2"/>
      <c r="GW154" s="2"/>
      <c r="GX154" s="2"/>
      <c r="GY154" s="2"/>
      <c r="GZ154" s="2"/>
      <c r="HA154" s="2"/>
      <c r="HB154" s="2"/>
      <c r="HC154" s="2"/>
      <c r="HD154" s="2"/>
      <c r="HE154" s="2"/>
      <c r="HF154" s="2"/>
      <c r="HG154" s="2"/>
      <c r="HH154" s="2"/>
      <c r="HI154" s="2"/>
      <c r="HJ154" s="2"/>
      <c r="HK154" s="2"/>
      <c r="HL154" s="2"/>
      <c r="HM154" s="2"/>
      <c r="HN154" s="2"/>
      <c r="HO154" s="2"/>
      <c r="HP154" s="2"/>
      <c r="HQ154" s="2"/>
      <c r="HR154" s="2"/>
      <c r="HS154" s="2"/>
      <c r="HT154" s="2"/>
      <c r="HU154" s="2"/>
      <c r="HV154" s="2"/>
      <c r="HW154" s="2"/>
      <c r="HX154" s="2"/>
      <c r="HY154" s="2"/>
      <c r="HZ154" s="2"/>
      <c r="IA154" s="2"/>
      <c r="IB154" s="2"/>
      <c r="IC154" s="2"/>
      <c r="ID154" s="2"/>
      <c r="IE154" s="2"/>
      <c r="IF154" s="2"/>
      <c r="IG154" s="2"/>
      <c r="IH154" s="2"/>
      <c r="II154" s="2"/>
      <c r="IJ154" s="2"/>
      <c r="IK154" s="2"/>
      <c r="IL154" s="2"/>
      <c r="IM154" s="2"/>
      <c r="IN154" s="2"/>
      <c r="IO154" s="2"/>
      <c r="IP154" s="2"/>
      <c r="IQ154" s="2"/>
      <c r="IR154" s="2"/>
      <c r="IS154" s="2"/>
      <c r="IT154" s="2"/>
      <c r="IU154" s="2"/>
      <c r="IV154" s="2"/>
    </row>
    <row r="155" spans="1:256">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c r="GJ155" s="2"/>
      <c r="GK155" s="2"/>
      <c r="GL155" s="2"/>
      <c r="GM155" s="2"/>
      <c r="GN155" s="2"/>
      <c r="GO155" s="2"/>
      <c r="GP155" s="2"/>
      <c r="GQ155" s="2"/>
      <c r="GR155" s="2"/>
      <c r="GS155" s="2"/>
      <c r="GT155" s="2"/>
      <c r="GU155" s="2"/>
      <c r="GV155" s="2"/>
      <c r="GW155" s="2"/>
      <c r="GX155" s="2"/>
      <c r="GY155" s="2"/>
      <c r="GZ155" s="2"/>
      <c r="HA155" s="2"/>
      <c r="HB155" s="2"/>
      <c r="HC155" s="2"/>
      <c r="HD155" s="2"/>
      <c r="HE155" s="2"/>
      <c r="HF155" s="2"/>
      <c r="HG155" s="2"/>
      <c r="HH155" s="2"/>
      <c r="HI155" s="2"/>
      <c r="HJ155" s="2"/>
      <c r="HK155" s="2"/>
      <c r="HL155" s="2"/>
      <c r="HM155" s="2"/>
      <c r="HN155" s="2"/>
      <c r="HO155" s="2"/>
      <c r="HP155" s="2"/>
      <c r="HQ155" s="2"/>
      <c r="HR155" s="2"/>
      <c r="HS155" s="2"/>
      <c r="HT155" s="2"/>
      <c r="HU155" s="2"/>
      <c r="HV155" s="2"/>
      <c r="HW155" s="2"/>
      <c r="HX155" s="2"/>
      <c r="HY155" s="2"/>
      <c r="HZ155" s="2"/>
      <c r="IA155" s="2"/>
      <c r="IB155" s="2"/>
      <c r="IC155" s="2"/>
      <c r="ID155" s="2"/>
      <c r="IE155" s="2"/>
      <c r="IF155" s="2"/>
      <c r="IG155" s="2"/>
      <c r="IH155" s="2"/>
      <c r="II155" s="2"/>
      <c r="IJ155" s="2"/>
      <c r="IK155" s="2"/>
      <c r="IL155" s="2"/>
      <c r="IM155" s="2"/>
      <c r="IN155" s="2"/>
      <c r="IO155" s="2"/>
      <c r="IP155" s="2"/>
      <c r="IQ155" s="2"/>
      <c r="IR155" s="2"/>
      <c r="IS155" s="2"/>
      <c r="IT155" s="2"/>
      <c r="IU155" s="2"/>
      <c r="IV155" s="2"/>
    </row>
    <row r="156" spans="1:2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c r="GO156" s="2"/>
      <c r="GP156" s="2"/>
      <c r="GQ156" s="2"/>
      <c r="GR156" s="2"/>
      <c r="GS156" s="2"/>
      <c r="GT156" s="2"/>
      <c r="GU156" s="2"/>
      <c r="GV156" s="2"/>
      <c r="GW156" s="2"/>
      <c r="GX156" s="2"/>
      <c r="GY156" s="2"/>
      <c r="GZ156" s="2"/>
      <c r="HA156" s="2"/>
      <c r="HB156" s="2"/>
      <c r="HC156" s="2"/>
      <c r="HD156" s="2"/>
      <c r="HE156" s="2"/>
      <c r="HF156" s="2"/>
      <c r="HG156" s="2"/>
      <c r="HH156" s="2"/>
      <c r="HI156" s="2"/>
      <c r="HJ156" s="2"/>
      <c r="HK156" s="2"/>
      <c r="HL156" s="2"/>
      <c r="HM156" s="2"/>
      <c r="HN156" s="2"/>
      <c r="HO156" s="2"/>
      <c r="HP156" s="2"/>
      <c r="HQ156" s="2"/>
      <c r="HR156" s="2"/>
      <c r="HS156" s="2"/>
      <c r="HT156" s="2"/>
      <c r="HU156" s="2"/>
      <c r="HV156" s="2"/>
      <c r="HW156" s="2"/>
      <c r="HX156" s="2"/>
      <c r="HY156" s="2"/>
      <c r="HZ156" s="2"/>
      <c r="IA156" s="2"/>
      <c r="IB156" s="2"/>
      <c r="IC156" s="2"/>
      <c r="ID156" s="2"/>
      <c r="IE156" s="2"/>
      <c r="IF156" s="2"/>
      <c r="IG156" s="2"/>
      <c r="IH156" s="2"/>
      <c r="II156" s="2"/>
      <c r="IJ156" s="2"/>
      <c r="IK156" s="2"/>
      <c r="IL156" s="2"/>
      <c r="IM156" s="2"/>
      <c r="IN156" s="2"/>
      <c r="IO156" s="2"/>
      <c r="IP156" s="2"/>
      <c r="IQ156" s="2"/>
      <c r="IR156" s="2"/>
      <c r="IS156" s="2"/>
      <c r="IT156" s="2"/>
      <c r="IU156" s="2"/>
      <c r="IV156" s="2"/>
    </row>
    <row r="157" spans="1:256">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c r="GQ157" s="2"/>
      <c r="GR157" s="2"/>
      <c r="GS157" s="2"/>
      <c r="GT157" s="2"/>
      <c r="GU157" s="2"/>
      <c r="GV157" s="2"/>
      <c r="GW157" s="2"/>
      <c r="GX157" s="2"/>
      <c r="GY157" s="2"/>
      <c r="GZ157" s="2"/>
      <c r="HA157" s="2"/>
      <c r="HB157" s="2"/>
      <c r="HC157" s="2"/>
      <c r="HD157" s="2"/>
      <c r="HE157" s="2"/>
      <c r="HF157" s="2"/>
      <c r="HG157" s="2"/>
      <c r="HH157" s="2"/>
      <c r="HI157" s="2"/>
      <c r="HJ157" s="2"/>
      <c r="HK157" s="2"/>
      <c r="HL157" s="2"/>
      <c r="HM157" s="2"/>
      <c r="HN157" s="2"/>
      <c r="HO157" s="2"/>
      <c r="HP157" s="2"/>
      <c r="HQ157" s="2"/>
      <c r="HR157" s="2"/>
      <c r="HS157" s="2"/>
      <c r="HT157" s="2"/>
      <c r="HU157" s="2"/>
      <c r="HV157" s="2"/>
      <c r="HW157" s="2"/>
      <c r="HX157" s="2"/>
      <c r="HY157" s="2"/>
      <c r="HZ157" s="2"/>
      <c r="IA157" s="2"/>
      <c r="IB157" s="2"/>
      <c r="IC157" s="2"/>
      <c r="ID157" s="2"/>
      <c r="IE157" s="2"/>
      <c r="IF157" s="2"/>
      <c r="IG157" s="2"/>
      <c r="IH157" s="2"/>
      <c r="II157" s="2"/>
      <c r="IJ157" s="2"/>
      <c r="IK157" s="2"/>
      <c r="IL157" s="2"/>
      <c r="IM157" s="2"/>
      <c r="IN157" s="2"/>
      <c r="IO157" s="2"/>
      <c r="IP157" s="2"/>
      <c r="IQ157" s="2"/>
      <c r="IR157" s="2"/>
      <c r="IS157" s="2"/>
      <c r="IT157" s="2"/>
      <c r="IU157" s="2"/>
      <c r="IV157" s="2"/>
    </row>
    <row r="158" spans="1:256">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c r="GQ158" s="2"/>
      <c r="GR158" s="2"/>
      <c r="GS158" s="2"/>
      <c r="GT158" s="2"/>
      <c r="GU158" s="2"/>
      <c r="GV158" s="2"/>
      <c r="GW158" s="2"/>
      <c r="GX158" s="2"/>
      <c r="GY158" s="2"/>
      <c r="GZ158" s="2"/>
      <c r="HA158" s="2"/>
      <c r="HB158" s="2"/>
      <c r="HC158" s="2"/>
      <c r="HD158" s="2"/>
      <c r="HE158" s="2"/>
      <c r="HF158" s="2"/>
      <c r="HG158" s="2"/>
      <c r="HH158" s="2"/>
      <c r="HI158" s="2"/>
      <c r="HJ158" s="2"/>
      <c r="HK158" s="2"/>
      <c r="HL158" s="2"/>
      <c r="HM158" s="2"/>
      <c r="HN158" s="2"/>
      <c r="HO158" s="2"/>
      <c r="HP158" s="2"/>
      <c r="HQ158" s="2"/>
      <c r="HR158" s="2"/>
      <c r="HS158" s="2"/>
      <c r="HT158" s="2"/>
      <c r="HU158" s="2"/>
      <c r="HV158" s="2"/>
      <c r="HW158" s="2"/>
      <c r="HX158" s="2"/>
      <c r="HY158" s="2"/>
      <c r="HZ158" s="2"/>
      <c r="IA158" s="2"/>
      <c r="IB158" s="2"/>
      <c r="IC158" s="2"/>
      <c r="ID158" s="2"/>
      <c r="IE158" s="2"/>
      <c r="IF158" s="2"/>
      <c r="IG158" s="2"/>
      <c r="IH158" s="2"/>
      <c r="II158" s="2"/>
      <c r="IJ158" s="2"/>
      <c r="IK158" s="2"/>
      <c r="IL158" s="2"/>
      <c r="IM158" s="2"/>
      <c r="IN158" s="2"/>
      <c r="IO158" s="2"/>
      <c r="IP158" s="2"/>
      <c r="IQ158" s="2"/>
      <c r="IR158" s="2"/>
      <c r="IS158" s="2"/>
      <c r="IT158" s="2"/>
      <c r="IU158" s="2"/>
      <c r="IV158" s="2"/>
    </row>
    <row r="159" spans="1:256">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c r="GQ159" s="2"/>
      <c r="GR159" s="2"/>
      <c r="GS159" s="2"/>
      <c r="GT159" s="2"/>
      <c r="GU159" s="2"/>
      <c r="GV159" s="2"/>
      <c r="GW159" s="2"/>
      <c r="GX159" s="2"/>
      <c r="GY159" s="2"/>
      <c r="GZ159" s="2"/>
      <c r="HA159" s="2"/>
      <c r="HB159" s="2"/>
      <c r="HC159" s="2"/>
      <c r="HD159" s="2"/>
      <c r="HE159" s="2"/>
      <c r="HF159" s="2"/>
      <c r="HG159" s="2"/>
      <c r="HH159" s="2"/>
      <c r="HI159" s="2"/>
      <c r="HJ159" s="2"/>
      <c r="HK159" s="2"/>
      <c r="HL159" s="2"/>
      <c r="HM159" s="2"/>
      <c r="HN159" s="2"/>
      <c r="HO159" s="2"/>
      <c r="HP159" s="2"/>
      <c r="HQ159" s="2"/>
      <c r="HR159" s="2"/>
      <c r="HS159" s="2"/>
      <c r="HT159" s="2"/>
      <c r="HU159" s="2"/>
      <c r="HV159" s="2"/>
      <c r="HW159" s="2"/>
      <c r="HX159" s="2"/>
      <c r="HY159" s="2"/>
      <c r="HZ159" s="2"/>
      <c r="IA159" s="2"/>
      <c r="IB159" s="2"/>
      <c r="IC159" s="2"/>
      <c r="ID159" s="2"/>
      <c r="IE159" s="2"/>
      <c r="IF159" s="2"/>
      <c r="IG159" s="2"/>
      <c r="IH159" s="2"/>
      <c r="II159" s="2"/>
      <c r="IJ159" s="2"/>
      <c r="IK159" s="2"/>
      <c r="IL159" s="2"/>
      <c r="IM159" s="2"/>
      <c r="IN159" s="2"/>
      <c r="IO159" s="2"/>
      <c r="IP159" s="2"/>
      <c r="IQ159" s="2"/>
      <c r="IR159" s="2"/>
      <c r="IS159" s="2"/>
      <c r="IT159" s="2"/>
      <c r="IU159" s="2"/>
      <c r="IV159" s="2"/>
    </row>
    <row r="160" spans="1:256">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c r="GQ160" s="2"/>
      <c r="GR160" s="2"/>
      <c r="GS160" s="2"/>
      <c r="GT160" s="2"/>
      <c r="GU160" s="2"/>
      <c r="GV160" s="2"/>
      <c r="GW160" s="2"/>
      <c r="GX160" s="2"/>
      <c r="GY160" s="2"/>
      <c r="GZ160" s="2"/>
      <c r="HA160" s="2"/>
      <c r="HB160" s="2"/>
      <c r="HC160" s="2"/>
      <c r="HD160" s="2"/>
      <c r="HE160" s="2"/>
      <c r="HF160" s="2"/>
      <c r="HG160" s="2"/>
      <c r="HH160" s="2"/>
      <c r="HI160" s="2"/>
      <c r="HJ160" s="2"/>
      <c r="HK160" s="2"/>
      <c r="HL160" s="2"/>
      <c r="HM160" s="2"/>
      <c r="HN160" s="2"/>
      <c r="HO160" s="2"/>
      <c r="HP160" s="2"/>
      <c r="HQ160" s="2"/>
      <c r="HR160" s="2"/>
      <c r="HS160" s="2"/>
      <c r="HT160" s="2"/>
      <c r="HU160" s="2"/>
      <c r="HV160" s="2"/>
      <c r="HW160" s="2"/>
      <c r="HX160" s="2"/>
      <c r="HY160" s="2"/>
      <c r="HZ160" s="2"/>
      <c r="IA160" s="2"/>
      <c r="IB160" s="2"/>
      <c r="IC160" s="2"/>
      <c r="ID160" s="2"/>
      <c r="IE160" s="2"/>
      <c r="IF160" s="2"/>
      <c r="IG160" s="2"/>
      <c r="IH160" s="2"/>
      <c r="II160" s="2"/>
      <c r="IJ160" s="2"/>
      <c r="IK160" s="2"/>
      <c r="IL160" s="2"/>
      <c r="IM160" s="2"/>
      <c r="IN160" s="2"/>
      <c r="IO160" s="2"/>
      <c r="IP160" s="2"/>
      <c r="IQ160" s="2"/>
      <c r="IR160" s="2"/>
      <c r="IS160" s="2"/>
      <c r="IT160" s="2"/>
      <c r="IU160" s="2"/>
      <c r="IV160" s="2"/>
    </row>
    <row r="161" spans="1:256">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c r="GQ161" s="2"/>
      <c r="GR161" s="2"/>
      <c r="GS161" s="2"/>
      <c r="GT161" s="2"/>
      <c r="GU161" s="2"/>
      <c r="GV161" s="2"/>
      <c r="GW161" s="2"/>
      <c r="GX161" s="2"/>
      <c r="GY161" s="2"/>
      <c r="GZ161" s="2"/>
      <c r="HA161" s="2"/>
      <c r="HB161" s="2"/>
      <c r="HC161" s="2"/>
      <c r="HD161" s="2"/>
      <c r="HE161" s="2"/>
      <c r="HF161" s="2"/>
      <c r="HG161" s="2"/>
      <c r="HH161" s="2"/>
      <c r="HI161" s="2"/>
      <c r="HJ161" s="2"/>
      <c r="HK161" s="2"/>
      <c r="HL161" s="2"/>
      <c r="HM161" s="2"/>
      <c r="HN161" s="2"/>
      <c r="HO161" s="2"/>
      <c r="HP161" s="2"/>
      <c r="HQ161" s="2"/>
      <c r="HR161" s="2"/>
      <c r="HS161" s="2"/>
      <c r="HT161" s="2"/>
      <c r="HU161" s="2"/>
      <c r="HV161" s="2"/>
      <c r="HW161" s="2"/>
      <c r="HX161" s="2"/>
      <c r="HY161" s="2"/>
      <c r="HZ161" s="2"/>
      <c r="IA161" s="2"/>
      <c r="IB161" s="2"/>
      <c r="IC161" s="2"/>
      <c r="ID161" s="2"/>
      <c r="IE161" s="2"/>
      <c r="IF161" s="2"/>
      <c r="IG161" s="2"/>
      <c r="IH161" s="2"/>
      <c r="II161" s="2"/>
      <c r="IJ161" s="2"/>
      <c r="IK161" s="2"/>
      <c r="IL161" s="2"/>
      <c r="IM161" s="2"/>
      <c r="IN161" s="2"/>
      <c r="IO161" s="2"/>
      <c r="IP161" s="2"/>
      <c r="IQ161" s="2"/>
      <c r="IR161" s="2"/>
      <c r="IS161" s="2"/>
      <c r="IT161" s="2"/>
      <c r="IU161" s="2"/>
      <c r="IV161" s="2"/>
    </row>
    <row r="162" spans="1:256">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c r="GQ162" s="2"/>
      <c r="GR162" s="2"/>
      <c r="GS162" s="2"/>
      <c r="GT162" s="2"/>
      <c r="GU162" s="2"/>
      <c r="GV162" s="2"/>
      <c r="GW162" s="2"/>
      <c r="GX162" s="2"/>
      <c r="GY162" s="2"/>
      <c r="GZ162" s="2"/>
      <c r="HA162" s="2"/>
      <c r="HB162" s="2"/>
      <c r="HC162" s="2"/>
      <c r="HD162" s="2"/>
      <c r="HE162" s="2"/>
      <c r="HF162" s="2"/>
      <c r="HG162" s="2"/>
      <c r="HH162" s="2"/>
      <c r="HI162" s="2"/>
      <c r="HJ162" s="2"/>
      <c r="HK162" s="2"/>
      <c r="HL162" s="2"/>
      <c r="HM162" s="2"/>
      <c r="HN162" s="2"/>
      <c r="HO162" s="2"/>
      <c r="HP162" s="2"/>
      <c r="HQ162" s="2"/>
      <c r="HR162" s="2"/>
      <c r="HS162" s="2"/>
      <c r="HT162" s="2"/>
      <c r="HU162" s="2"/>
      <c r="HV162" s="2"/>
      <c r="HW162" s="2"/>
      <c r="HX162" s="2"/>
      <c r="HY162" s="2"/>
      <c r="HZ162" s="2"/>
      <c r="IA162" s="2"/>
      <c r="IB162" s="2"/>
      <c r="IC162" s="2"/>
      <c r="ID162" s="2"/>
      <c r="IE162" s="2"/>
      <c r="IF162" s="2"/>
      <c r="IG162" s="2"/>
      <c r="IH162" s="2"/>
      <c r="II162" s="2"/>
      <c r="IJ162" s="2"/>
      <c r="IK162" s="2"/>
      <c r="IL162" s="2"/>
      <c r="IM162" s="2"/>
      <c r="IN162" s="2"/>
      <c r="IO162" s="2"/>
      <c r="IP162" s="2"/>
      <c r="IQ162" s="2"/>
      <c r="IR162" s="2"/>
      <c r="IS162" s="2"/>
      <c r="IT162" s="2"/>
      <c r="IU162" s="2"/>
      <c r="IV162" s="2"/>
    </row>
    <row r="163" spans="1:256">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c r="GQ163" s="2"/>
      <c r="GR163" s="2"/>
      <c r="GS163" s="2"/>
      <c r="GT163" s="2"/>
      <c r="GU163" s="2"/>
      <c r="GV163" s="2"/>
      <c r="GW163" s="2"/>
      <c r="GX163" s="2"/>
      <c r="GY163" s="2"/>
      <c r="GZ163" s="2"/>
      <c r="HA163" s="2"/>
      <c r="HB163" s="2"/>
      <c r="HC163" s="2"/>
      <c r="HD163" s="2"/>
      <c r="HE163" s="2"/>
      <c r="HF163" s="2"/>
      <c r="HG163" s="2"/>
      <c r="HH163" s="2"/>
      <c r="HI163" s="2"/>
      <c r="HJ163" s="2"/>
      <c r="HK163" s="2"/>
      <c r="HL163" s="2"/>
      <c r="HM163" s="2"/>
      <c r="HN163" s="2"/>
      <c r="HO163" s="2"/>
      <c r="HP163" s="2"/>
      <c r="HQ163" s="2"/>
      <c r="HR163" s="2"/>
      <c r="HS163" s="2"/>
      <c r="HT163" s="2"/>
      <c r="HU163" s="2"/>
      <c r="HV163" s="2"/>
      <c r="HW163" s="2"/>
      <c r="HX163" s="2"/>
      <c r="HY163" s="2"/>
      <c r="HZ163" s="2"/>
      <c r="IA163" s="2"/>
      <c r="IB163" s="2"/>
      <c r="IC163" s="2"/>
      <c r="ID163" s="2"/>
      <c r="IE163" s="2"/>
      <c r="IF163" s="2"/>
      <c r="IG163" s="2"/>
      <c r="IH163" s="2"/>
      <c r="II163" s="2"/>
      <c r="IJ163" s="2"/>
      <c r="IK163" s="2"/>
      <c r="IL163" s="2"/>
      <c r="IM163" s="2"/>
      <c r="IN163" s="2"/>
      <c r="IO163" s="2"/>
      <c r="IP163" s="2"/>
      <c r="IQ163" s="2"/>
      <c r="IR163" s="2"/>
      <c r="IS163" s="2"/>
      <c r="IT163" s="2"/>
      <c r="IU163" s="2"/>
      <c r="IV163" s="2"/>
    </row>
    <row r="164" spans="1:256">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c r="GQ164" s="2"/>
      <c r="GR164" s="2"/>
      <c r="GS164" s="2"/>
      <c r="GT164" s="2"/>
      <c r="GU164" s="2"/>
      <c r="GV164" s="2"/>
      <c r="GW164" s="2"/>
      <c r="GX164" s="2"/>
      <c r="GY164" s="2"/>
      <c r="GZ164" s="2"/>
      <c r="HA164" s="2"/>
      <c r="HB164" s="2"/>
      <c r="HC164" s="2"/>
      <c r="HD164" s="2"/>
      <c r="HE164" s="2"/>
      <c r="HF164" s="2"/>
      <c r="HG164" s="2"/>
      <c r="HH164" s="2"/>
      <c r="HI164" s="2"/>
      <c r="HJ164" s="2"/>
      <c r="HK164" s="2"/>
      <c r="HL164" s="2"/>
      <c r="HM164" s="2"/>
      <c r="HN164" s="2"/>
      <c r="HO164" s="2"/>
      <c r="HP164" s="2"/>
      <c r="HQ164" s="2"/>
      <c r="HR164" s="2"/>
      <c r="HS164" s="2"/>
      <c r="HT164" s="2"/>
      <c r="HU164" s="2"/>
      <c r="HV164" s="2"/>
      <c r="HW164" s="2"/>
      <c r="HX164" s="2"/>
      <c r="HY164" s="2"/>
      <c r="HZ164" s="2"/>
      <c r="IA164" s="2"/>
      <c r="IB164" s="2"/>
      <c r="IC164" s="2"/>
      <c r="ID164" s="2"/>
      <c r="IE164" s="2"/>
      <c r="IF164" s="2"/>
      <c r="IG164" s="2"/>
      <c r="IH164" s="2"/>
      <c r="II164" s="2"/>
      <c r="IJ164" s="2"/>
      <c r="IK164" s="2"/>
      <c r="IL164" s="2"/>
      <c r="IM164" s="2"/>
      <c r="IN164" s="2"/>
      <c r="IO164" s="2"/>
      <c r="IP164" s="2"/>
      <c r="IQ164" s="2"/>
      <c r="IR164" s="2"/>
      <c r="IS164" s="2"/>
      <c r="IT164" s="2"/>
      <c r="IU164" s="2"/>
      <c r="IV164" s="2"/>
    </row>
    <row r="165" spans="1:256">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c r="GQ165" s="2"/>
      <c r="GR165" s="2"/>
      <c r="GS165" s="2"/>
      <c r="GT165" s="2"/>
      <c r="GU165" s="2"/>
      <c r="GV165" s="2"/>
      <c r="GW165" s="2"/>
      <c r="GX165" s="2"/>
      <c r="GY165" s="2"/>
      <c r="GZ165" s="2"/>
      <c r="HA165" s="2"/>
      <c r="HB165" s="2"/>
      <c r="HC165" s="2"/>
      <c r="HD165" s="2"/>
      <c r="HE165" s="2"/>
      <c r="HF165" s="2"/>
      <c r="HG165" s="2"/>
      <c r="HH165" s="2"/>
      <c r="HI165" s="2"/>
      <c r="HJ165" s="2"/>
      <c r="HK165" s="2"/>
      <c r="HL165" s="2"/>
      <c r="HM165" s="2"/>
      <c r="HN165" s="2"/>
      <c r="HO165" s="2"/>
      <c r="HP165" s="2"/>
      <c r="HQ165" s="2"/>
      <c r="HR165" s="2"/>
      <c r="HS165" s="2"/>
      <c r="HT165" s="2"/>
      <c r="HU165" s="2"/>
      <c r="HV165" s="2"/>
      <c r="HW165" s="2"/>
      <c r="HX165" s="2"/>
      <c r="HY165" s="2"/>
      <c r="HZ165" s="2"/>
      <c r="IA165" s="2"/>
      <c r="IB165" s="2"/>
      <c r="IC165" s="2"/>
      <c r="ID165" s="2"/>
      <c r="IE165" s="2"/>
      <c r="IF165" s="2"/>
      <c r="IG165" s="2"/>
      <c r="IH165" s="2"/>
      <c r="II165" s="2"/>
      <c r="IJ165" s="2"/>
      <c r="IK165" s="2"/>
      <c r="IL165" s="2"/>
      <c r="IM165" s="2"/>
      <c r="IN165" s="2"/>
      <c r="IO165" s="2"/>
      <c r="IP165" s="2"/>
      <c r="IQ165" s="2"/>
      <c r="IR165" s="2"/>
      <c r="IS165" s="2"/>
      <c r="IT165" s="2"/>
      <c r="IU165" s="2"/>
      <c r="IV165" s="2"/>
    </row>
    <row r="166" spans="1:25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c r="GQ166" s="2"/>
      <c r="GR166" s="2"/>
      <c r="GS166" s="2"/>
      <c r="GT166" s="2"/>
      <c r="GU166" s="2"/>
      <c r="GV166" s="2"/>
      <c r="GW166" s="2"/>
      <c r="GX166" s="2"/>
      <c r="GY166" s="2"/>
      <c r="GZ166" s="2"/>
      <c r="HA166" s="2"/>
      <c r="HB166" s="2"/>
      <c r="HC166" s="2"/>
      <c r="HD166" s="2"/>
      <c r="HE166" s="2"/>
      <c r="HF166" s="2"/>
      <c r="HG166" s="2"/>
      <c r="HH166" s="2"/>
      <c r="HI166" s="2"/>
      <c r="HJ166" s="2"/>
      <c r="HK166" s="2"/>
      <c r="HL166" s="2"/>
      <c r="HM166" s="2"/>
      <c r="HN166" s="2"/>
      <c r="HO166" s="2"/>
      <c r="HP166" s="2"/>
      <c r="HQ166" s="2"/>
      <c r="HR166" s="2"/>
      <c r="HS166" s="2"/>
      <c r="HT166" s="2"/>
      <c r="HU166" s="2"/>
      <c r="HV166" s="2"/>
      <c r="HW166" s="2"/>
      <c r="HX166" s="2"/>
      <c r="HY166" s="2"/>
      <c r="HZ166" s="2"/>
      <c r="IA166" s="2"/>
      <c r="IB166" s="2"/>
      <c r="IC166" s="2"/>
      <c r="ID166" s="2"/>
      <c r="IE166" s="2"/>
      <c r="IF166" s="2"/>
      <c r="IG166" s="2"/>
      <c r="IH166" s="2"/>
      <c r="II166" s="2"/>
      <c r="IJ166" s="2"/>
      <c r="IK166" s="2"/>
      <c r="IL166" s="2"/>
      <c r="IM166" s="2"/>
      <c r="IN166" s="2"/>
      <c r="IO166" s="2"/>
      <c r="IP166" s="2"/>
      <c r="IQ166" s="2"/>
      <c r="IR166" s="2"/>
      <c r="IS166" s="2"/>
      <c r="IT166" s="2"/>
      <c r="IU166" s="2"/>
      <c r="IV166" s="2"/>
    </row>
    <row r="167" spans="1:256">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c r="GQ167" s="2"/>
      <c r="GR167" s="2"/>
      <c r="GS167" s="2"/>
      <c r="GT167" s="2"/>
      <c r="GU167" s="2"/>
      <c r="GV167" s="2"/>
      <c r="GW167" s="2"/>
      <c r="GX167" s="2"/>
      <c r="GY167" s="2"/>
      <c r="GZ167" s="2"/>
      <c r="HA167" s="2"/>
      <c r="HB167" s="2"/>
      <c r="HC167" s="2"/>
      <c r="HD167" s="2"/>
      <c r="HE167" s="2"/>
      <c r="HF167" s="2"/>
      <c r="HG167" s="2"/>
      <c r="HH167" s="2"/>
      <c r="HI167" s="2"/>
      <c r="HJ167" s="2"/>
      <c r="HK167" s="2"/>
      <c r="HL167" s="2"/>
      <c r="HM167" s="2"/>
      <c r="HN167" s="2"/>
      <c r="HO167" s="2"/>
      <c r="HP167" s="2"/>
      <c r="HQ167" s="2"/>
      <c r="HR167" s="2"/>
      <c r="HS167" s="2"/>
      <c r="HT167" s="2"/>
      <c r="HU167" s="2"/>
      <c r="HV167" s="2"/>
      <c r="HW167" s="2"/>
      <c r="HX167" s="2"/>
      <c r="HY167" s="2"/>
      <c r="HZ167" s="2"/>
      <c r="IA167" s="2"/>
      <c r="IB167" s="2"/>
      <c r="IC167" s="2"/>
      <c r="ID167" s="2"/>
      <c r="IE167" s="2"/>
      <c r="IF167" s="2"/>
      <c r="IG167" s="2"/>
      <c r="IH167" s="2"/>
      <c r="II167" s="2"/>
      <c r="IJ167" s="2"/>
      <c r="IK167" s="2"/>
      <c r="IL167" s="2"/>
      <c r="IM167" s="2"/>
      <c r="IN167" s="2"/>
      <c r="IO167" s="2"/>
      <c r="IP167" s="2"/>
      <c r="IQ167" s="2"/>
      <c r="IR167" s="2"/>
      <c r="IS167" s="2"/>
      <c r="IT167" s="2"/>
      <c r="IU167" s="2"/>
      <c r="IV167" s="2"/>
    </row>
    <row r="168" spans="1:256">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c r="GQ168" s="2"/>
      <c r="GR168" s="2"/>
      <c r="GS168" s="2"/>
      <c r="GT168" s="2"/>
      <c r="GU168" s="2"/>
      <c r="GV168" s="2"/>
      <c r="GW168" s="2"/>
      <c r="GX168" s="2"/>
      <c r="GY168" s="2"/>
      <c r="GZ168" s="2"/>
      <c r="HA168" s="2"/>
      <c r="HB168" s="2"/>
      <c r="HC168" s="2"/>
      <c r="HD168" s="2"/>
      <c r="HE168" s="2"/>
      <c r="HF168" s="2"/>
      <c r="HG168" s="2"/>
      <c r="HH168" s="2"/>
      <c r="HI168" s="2"/>
      <c r="HJ168" s="2"/>
      <c r="HK168" s="2"/>
      <c r="HL168" s="2"/>
      <c r="HM168" s="2"/>
      <c r="HN168" s="2"/>
      <c r="HO168" s="2"/>
      <c r="HP168" s="2"/>
      <c r="HQ168" s="2"/>
      <c r="HR168" s="2"/>
      <c r="HS168" s="2"/>
      <c r="HT168" s="2"/>
      <c r="HU168" s="2"/>
      <c r="HV168" s="2"/>
      <c r="HW168" s="2"/>
      <c r="HX168" s="2"/>
      <c r="HY168" s="2"/>
      <c r="HZ168" s="2"/>
      <c r="IA168" s="2"/>
      <c r="IB168" s="2"/>
      <c r="IC168" s="2"/>
      <c r="ID168" s="2"/>
      <c r="IE168" s="2"/>
      <c r="IF168" s="2"/>
      <c r="IG168" s="2"/>
      <c r="IH168" s="2"/>
      <c r="II168" s="2"/>
      <c r="IJ168" s="2"/>
      <c r="IK168" s="2"/>
      <c r="IL168" s="2"/>
      <c r="IM168" s="2"/>
      <c r="IN168" s="2"/>
      <c r="IO168" s="2"/>
      <c r="IP168" s="2"/>
      <c r="IQ168" s="2"/>
      <c r="IR168" s="2"/>
      <c r="IS168" s="2"/>
      <c r="IT168" s="2"/>
      <c r="IU168" s="2"/>
      <c r="IV168" s="2"/>
    </row>
    <row r="169" spans="1:256">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c r="GQ169" s="2"/>
      <c r="GR169" s="2"/>
      <c r="GS169" s="2"/>
      <c r="GT169" s="2"/>
      <c r="GU169" s="2"/>
      <c r="GV169" s="2"/>
      <c r="GW169" s="2"/>
      <c r="GX169" s="2"/>
      <c r="GY169" s="2"/>
      <c r="GZ169" s="2"/>
      <c r="HA169" s="2"/>
      <c r="HB169" s="2"/>
      <c r="HC169" s="2"/>
      <c r="HD169" s="2"/>
      <c r="HE169" s="2"/>
      <c r="HF169" s="2"/>
      <c r="HG169" s="2"/>
      <c r="HH169" s="2"/>
      <c r="HI169" s="2"/>
      <c r="HJ169" s="2"/>
      <c r="HK169" s="2"/>
      <c r="HL169" s="2"/>
      <c r="HM169" s="2"/>
      <c r="HN169" s="2"/>
      <c r="HO169" s="2"/>
      <c r="HP169" s="2"/>
      <c r="HQ169" s="2"/>
      <c r="HR169" s="2"/>
      <c r="HS169" s="2"/>
      <c r="HT169" s="2"/>
      <c r="HU169" s="2"/>
      <c r="HV169" s="2"/>
      <c r="HW169" s="2"/>
      <c r="HX169" s="2"/>
      <c r="HY169" s="2"/>
      <c r="HZ169" s="2"/>
      <c r="IA169" s="2"/>
      <c r="IB169" s="2"/>
      <c r="IC169" s="2"/>
      <c r="ID169" s="2"/>
      <c r="IE169" s="2"/>
      <c r="IF169" s="2"/>
      <c r="IG169" s="2"/>
      <c r="IH169" s="2"/>
      <c r="II169" s="2"/>
      <c r="IJ169" s="2"/>
      <c r="IK169" s="2"/>
      <c r="IL169" s="2"/>
      <c r="IM169" s="2"/>
      <c r="IN169" s="2"/>
      <c r="IO169" s="2"/>
      <c r="IP169" s="2"/>
      <c r="IQ169" s="2"/>
      <c r="IR169" s="2"/>
      <c r="IS169" s="2"/>
      <c r="IT169" s="2"/>
      <c r="IU169" s="2"/>
      <c r="IV169" s="2"/>
    </row>
    <row r="170" spans="1:256">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c r="GQ170" s="2"/>
      <c r="GR170" s="2"/>
      <c r="GS170" s="2"/>
      <c r="GT170" s="2"/>
      <c r="GU170" s="2"/>
      <c r="GV170" s="2"/>
      <c r="GW170" s="2"/>
      <c r="GX170" s="2"/>
      <c r="GY170" s="2"/>
      <c r="GZ170" s="2"/>
      <c r="HA170" s="2"/>
      <c r="HB170" s="2"/>
      <c r="HC170" s="2"/>
      <c r="HD170" s="2"/>
      <c r="HE170" s="2"/>
      <c r="HF170" s="2"/>
      <c r="HG170" s="2"/>
      <c r="HH170" s="2"/>
      <c r="HI170" s="2"/>
      <c r="HJ170" s="2"/>
      <c r="HK170" s="2"/>
      <c r="HL170" s="2"/>
      <c r="HM170" s="2"/>
      <c r="HN170" s="2"/>
      <c r="HO170" s="2"/>
      <c r="HP170" s="2"/>
      <c r="HQ170" s="2"/>
      <c r="HR170" s="2"/>
      <c r="HS170" s="2"/>
      <c r="HT170" s="2"/>
      <c r="HU170" s="2"/>
      <c r="HV170" s="2"/>
      <c r="HW170" s="2"/>
      <c r="HX170" s="2"/>
      <c r="HY170" s="2"/>
      <c r="HZ170" s="2"/>
      <c r="IA170" s="2"/>
      <c r="IB170" s="2"/>
      <c r="IC170" s="2"/>
      <c r="ID170" s="2"/>
      <c r="IE170" s="2"/>
      <c r="IF170" s="2"/>
      <c r="IG170" s="2"/>
      <c r="IH170" s="2"/>
      <c r="II170" s="2"/>
      <c r="IJ170" s="2"/>
      <c r="IK170" s="2"/>
      <c r="IL170" s="2"/>
      <c r="IM170" s="2"/>
      <c r="IN170" s="2"/>
      <c r="IO170" s="2"/>
      <c r="IP170" s="2"/>
      <c r="IQ170" s="2"/>
      <c r="IR170" s="2"/>
      <c r="IS170" s="2"/>
      <c r="IT170" s="2"/>
      <c r="IU170" s="2"/>
      <c r="IV170" s="2"/>
    </row>
    <row r="171" spans="1:256">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c r="GO171" s="2"/>
      <c r="GP171" s="2"/>
      <c r="GQ171" s="2"/>
      <c r="GR171" s="2"/>
      <c r="GS171" s="2"/>
      <c r="GT171" s="2"/>
      <c r="GU171" s="2"/>
      <c r="GV171" s="2"/>
      <c r="GW171" s="2"/>
      <c r="GX171" s="2"/>
      <c r="GY171" s="2"/>
      <c r="GZ171" s="2"/>
      <c r="HA171" s="2"/>
      <c r="HB171" s="2"/>
      <c r="HC171" s="2"/>
      <c r="HD171" s="2"/>
      <c r="HE171" s="2"/>
      <c r="HF171" s="2"/>
      <c r="HG171" s="2"/>
      <c r="HH171" s="2"/>
      <c r="HI171" s="2"/>
      <c r="HJ171" s="2"/>
      <c r="HK171" s="2"/>
      <c r="HL171" s="2"/>
      <c r="HM171" s="2"/>
      <c r="HN171" s="2"/>
      <c r="HO171" s="2"/>
      <c r="HP171" s="2"/>
      <c r="HQ171" s="2"/>
      <c r="HR171" s="2"/>
      <c r="HS171" s="2"/>
      <c r="HT171" s="2"/>
      <c r="HU171" s="2"/>
      <c r="HV171" s="2"/>
      <c r="HW171" s="2"/>
      <c r="HX171" s="2"/>
      <c r="HY171" s="2"/>
      <c r="HZ171" s="2"/>
      <c r="IA171" s="2"/>
      <c r="IB171" s="2"/>
      <c r="IC171" s="2"/>
      <c r="ID171" s="2"/>
      <c r="IE171" s="2"/>
      <c r="IF171" s="2"/>
      <c r="IG171" s="2"/>
      <c r="IH171" s="2"/>
      <c r="II171" s="2"/>
      <c r="IJ171" s="2"/>
      <c r="IK171" s="2"/>
      <c r="IL171" s="2"/>
      <c r="IM171" s="2"/>
      <c r="IN171" s="2"/>
      <c r="IO171" s="2"/>
      <c r="IP171" s="2"/>
      <c r="IQ171" s="2"/>
      <c r="IR171" s="2"/>
      <c r="IS171" s="2"/>
      <c r="IT171" s="2"/>
      <c r="IU171" s="2"/>
      <c r="IV171" s="2"/>
    </row>
    <row r="172" spans="1:256">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c r="GQ172" s="2"/>
      <c r="GR172" s="2"/>
      <c r="GS172" s="2"/>
      <c r="GT172" s="2"/>
      <c r="GU172" s="2"/>
      <c r="GV172" s="2"/>
      <c r="GW172" s="2"/>
      <c r="GX172" s="2"/>
      <c r="GY172" s="2"/>
      <c r="GZ172" s="2"/>
      <c r="HA172" s="2"/>
      <c r="HB172" s="2"/>
      <c r="HC172" s="2"/>
      <c r="HD172" s="2"/>
      <c r="HE172" s="2"/>
      <c r="HF172" s="2"/>
      <c r="HG172" s="2"/>
      <c r="HH172" s="2"/>
      <c r="HI172" s="2"/>
      <c r="HJ172" s="2"/>
      <c r="HK172" s="2"/>
      <c r="HL172" s="2"/>
      <c r="HM172" s="2"/>
      <c r="HN172" s="2"/>
      <c r="HO172" s="2"/>
      <c r="HP172" s="2"/>
      <c r="HQ172" s="2"/>
      <c r="HR172" s="2"/>
      <c r="HS172" s="2"/>
      <c r="HT172" s="2"/>
      <c r="HU172" s="2"/>
      <c r="HV172" s="2"/>
      <c r="HW172" s="2"/>
      <c r="HX172" s="2"/>
      <c r="HY172" s="2"/>
      <c r="HZ172" s="2"/>
      <c r="IA172" s="2"/>
      <c r="IB172" s="2"/>
      <c r="IC172" s="2"/>
      <c r="ID172" s="2"/>
      <c r="IE172" s="2"/>
      <c r="IF172" s="2"/>
      <c r="IG172" s="2"/>
      <c r="IH172" s="2"/>
      <c r="II172" s="2"/>
      <c r="IJ172" s="2"/>
      <c r="IK172" s="2"/>
      <c r="IL172" s="2"/>
      <c r="IM172" s="2"/>
      <c r="IN172" s="2"/>
      <c r="IO172" s="2"/>
      <c r="IP172" s="2"/>
      <c r="IQ172" s="2"/>
      <c r="IR172" s="2"/>
      <c r="IS172" s="2"/>
      <c r="IT172" s="2"/>
      <c r="IU172" s="2"/>
      <c r="IV172" s="2"/>
    </row>
    <row r="173" spans="1:256">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c r="GF173" s="2"/>
      <c r="GG173" s="2"/>
      <c r="GH173" s="2"/>
      <c r="GI173" s="2"/>
      <c r="GJ173" s="2"/>
      <c r="GK173" s="2"/>
      <c r="GL173" s="2"/>
      <c r="GM173" s="2"/>
      <c r="GN173" s="2"/>
      <c r="GO173" s="2"/>
      <c r="GP173" s="2"/>
      <c r="GQ173" s="2"/>
      <c r="GR173" s="2"/>
      <c r="GS173" s="2"/>
      <c r="GT173" s="2"/>
      <c r="GU173" s="2"/>
      <c r="GV173" s="2"/>
      <c r="GW173" s="2"/>
      <c r="GX173" s="2"/>
      <c r="GY173" s="2"/>
      <c r="GZ173" s="2"/>
      <c r="HA173" s="2"/>
      <c r="HB173" s="2"/>
      <c r="HC173" s="2"/>
      <c r="HD173" s="2"/>
      <c r="HE173" s="2"/>
      <c r="HF173" s="2"/>
      <c r="HG173" s="2"/>
      <c r="HH173" s="2"/>
      <c r="HI173" s="2"/>
      <c r="HJ173" s="2"/>
      <c r="HK173" s="2"/>
      <c r="HL173" s="2"/>
      <c r="HM173" s="2"/>
      <c r="HN173" s="2"/>
      <c r="HO173" s="2"/>
      <c r="HP173" s="2"/>
      <c r="HQ173" s="2"/>
      <c r="HR173" s="2"/>
      <c r="HS173" s="2"/>
      <c r="HT173" s="2"/>
      <c r="HU173" s="2"/>
      <c r="HV173" s="2"/>
      <c r="HW173" s="2"/>
      <c r="HX173" s="2"/>
      <c r="HY173" s="2"/>
      <c r="HZ173" s="2"/>
      <c r="IA173" s="2"/>
      <c r="IB173" s="2"/>
      <c r="IC173" s="2"/>
      <c r="ID173" s="2"/>
      <c r="IE173" s="2"/>
      <c r="IF173" s="2"/>
      <c r="IG173" s="2"/>
      <c r="IH173" s="2"/>
      <c r="II173" s="2"/>
      <c r="IJ173" s="2"/>
      <c r="IK173" s="2"/>
      <c r="IL173" s="2"/>
      <c r="IM173" s="2"/>
      <c r="IN173" s="2"/>
      <c r="IO173" s="2"/>
      <c r="IP173" s="2"/>
      <c r="IQ173" s="2"/>
      <c r="IR173" s="2"/>
      <c r="IS173" s="2"/>
      <c r="IT173" s="2"/>
      <c r="IU173" s="2"/>
      <c r="IV173" s="2"/>
    </row>
    <row r="174" spans="1:256">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c r="GO174" s="2"/>
      <c r="GP174" s="2"/>
      <c r="GQ174" s="2"/>
      <c r="GR174" s="2"/>
      <c r="GS174" s="2"/>
      <c r="GT174" s="2"/>
      <c r="GU174" s="2"/>
      <c r="GV174" s="2"/>
      <c r="GW174" s="2"/>
      <c r="GX174" s="2"/>
      <c r="GY174" s="2"/>
      <c r="GZ174" s="2"/>
      <c r="HA174" s="2"/>
      <c r="HB174" s="2"/>
      <c r="HC174" s="2"/>
      <c r="HD174" s="2"/>
      <c r="HE174" s="2"/>
      <c r="HF174" s="2"/>
      <c r="HG174" s="2"/>
      <c r="HH174" s="2"/>
      <c r="HI174" s="2"/>
      <c r="HJ174" s="2"/>
      <c r="HK174" s="2"/>
      <c r="HL174" s="2"/>
      <c r="HM174" s="2"/>
      <c r="HN174" s="2"/>
      <c r="HO174" s="2"/>
      <c r="HP174" s="2"/>
      <c r="HQ174" s="2"/>
      <c r="HR174" s="2"/>
      <c r="HS174" s="2"/>
      <c r="HT174" s="2"/>
      <c r="HU174" s="2"/>
      <c r="HV174" s="2"/>
      <c r="HW174" s="2"/>
      <c r="HX174" s="2"/>
      <c r="HY174" s="2"/>
      <c r="HZ174" s="2"/>
      <c r="IA174" s="2"/>
      <c r="IB174" s="2"/>
      <c r="IC174" s="2"/>
      <c r="ID174" s="2"/>
      <c r="IE174" s="2"/>
      <c r="IF174" s="2"/>
      <c r="IG174" s="2"/>
      <c r="IH174" s="2"/>
      <c r="II174" s="2"/>
      <c r="IJ174" s="2"/>
      <c r="IK174" s="2"/>
      <c r="IL174" s="2"/>
      <c r="IM174" s="2"/>
      <c r="IN174" s="2"/>
      <c r="IO174" s="2"/>
      <c r="IP174" s="2"/>
      <c r="IQ174" s="2"/>
      <c r="IR174" s="2"/>
      <c r="IS174" s="2"/>
      <c r="IT174" s="2"/>
      <c r="IU174" s="2"/>
      <c r="IV174" s="2"/>
    </row>
    <row r="175" spans="1:256">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c r="GQ175" s="2"/>
      <c r="GR175" s="2"/>
      <c r="GS175" s="2"/>
      <c r="GT175" s="2"/>
      <c r="GU175" s="2"/>
      <c r="GV175" s="2"/>
      <c r="GW175" s="2"/>
      <c r="GX175" s="2"/>
      <c r="GY175" s="2"/>
      <c r="GZ175" s="2"/>
      <c r="HA175" s="2"/>
      <c r="HB175" s="2"/>
      <c r="HC175" s="2"/>
      <c r="HD175" s="2"/>
      <c r="HE175" s="2"/>
      <c r="HF175" s="2"/>
      <c r="HG175" s="2"/>
      <c r="HH175" s="2"/>
      <c r="HI175" s="2"/>
      <c r="HJ175" s="2"/>
      <c r="HK175" s="2"/>
      <c r="HL175" s="2"/>
      <c r="HM175" s="2"/>
      <c r="HN175" s="2"/>
      <c r="HO175" s="2"/>
      <c r="HP175" s="2"/>
      <c r="HQ175" s="2"/>
      <c r="HR175" s="2"/>
      <c r="HS175" s="2"/>
      <c r="HT175" s="2"/>
      <c r="HU175" s="2"/>
      <c r="HV175" s="2"/>
      <c r="HW175" s="2"/>
      <c r="HX175" s="2"/>
      <c r="HY175" s="2"/>
      <c r="HZ175" s="2"/>
      <c r="IA175" s="2"/>
      <c r="IB175" s="2"/>
      <c r="IC175" s="2"/>
      <c r="ID175" s="2"/>
      <c r="IE175" s="2"/>
      <c r="IF175" s="2"/>
      <c r="IG175" s="2"/>
      <c r="IH175" s="2"/>
      <c r="II175" s="2"/>
      <c r="IJ175" s="2"/>
      <c r="IK175" s="2"/>
      <c r="IL175" s="2"/>
      <c r="IM175" s="2"/>
      <c r="IN175" s="2"/>
      <c r="IO175" s="2"/>
      <c r="IP175" s="2"/>
      <c r="IQ175" s="2"/>
      <c r="IR175" s="2"/>
      <c r="IS175" s="2"/>
      <c r="IT175" s="2"/>
      <c r="IU175" s="2"/>
      <c r="IV175" s="2"/>
    </row>
    <row r="176" spans="1:25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c r="GQ176" s="2"/>
      <c r="GR176" s="2"/>
      <c r="GS176" s="2"/>
      <c r="GT176" s="2"/>
      <c r="GU176" s="2"/>
      <c r="GV176" s="2"/>
      <c r="GW176" s="2"/>
      <c r="GX176" s="2"/>
      <c r="GY176" s="2"/>
      <c r="GZ176" s="2"/>
      <c r="HA176" s="2"/>
      <c r="HB176" s="2"/>
      <c r="HC176" s="2"/>
      <c r="HD176" s="2"/>
      <c r="HE176" s="2"/>
      <c r="HF176" s="2"/>
      <c r="HG176" s="2"/>
      <c r="HH176" s="2"/>
      <c r="HI176" s="2"/>
      <c r="HJ176" s="2"/>
      <c r="HK176" s="2"/>
      <c r="HL176" s="2"/>
      <c r="HM176" s="2"/>
      <c r="HN176" s="2"/>
      <c r="HO176" s="2"/>
      <c r="HP176" s="2"/>
      <c r="HQ176" s="2"/>
      <c r="HR176" s="2"/>
      <c r="HS176" s="2"/>
      <c r="HT176" s="2"/>
      <c r="HU176" s="2"/>
      <c r="HV176" s="2"/>
      <c r="HW176" s="2"/>
      <c r="HX176" s="2"/>
      <c r="HY176" s="2"/>
      <c r="HZ176" s="2"/>
      <c r="IA176" s="2"/>
      <c r="IB176" s="2"/>
      <c r="IC176" s="2"/>
      <c r="ID176" s="2"/>
      <c r="IE176" s="2"/>
      <c r="IF176" s="2"/>
      <c r="IG176" s="2"/>
      <c r="IH176" s="2"/>
      <c r="II176" s="2"/>
      <c r="IJ176" s="2"/>
      <c r="IK176" s="2"/>
      <c r="IL176" s="2"/>
      <c r="IM176" s="2"/>
      <c r="IN176" s="2"/>
      <c r="IO176" s="2"/>
      <c r="IP176" s="2"/>
      <c r="IQ176" s="2"/>
      <c r="IR176" s="2"/>
      <c r="IS176" s="2"/>
      <c r="IT176" s="2"/>
      <c r="IU176" s="2"/>
      <c r="IV176" s="2"/>
    </row>
    <row r="177" spans="1:256">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c r="GQ177" s="2"/>
      <c r="GR177" s="2"/>
      <c r="GS177" s="2"/>
      <c r="GT177" s="2"/>
      <c r="GU177" s="2"/>
      <c r="GV177" s="2"/>
      <c r="GW177" s="2"/>
      <c r="GX177" s="2"/>
      <c r="GY177" s="2"/>
      <c r="GZ177" s="2"/>
      <c r="HA177" s="2"/>
      <c r="HB177" s="2"/>
      <c r="HC177" s="2"/>
      <c r="HD177" s="2"/>
      <c r="HE177" s="2"/>
      <c r="HF177" s="2"/>
      <c r="HG177" s="2"/>
      <c r="HH177" s="2"/>
      <c r="HI177" s="2"/>
      <c r="HJ177" s="2"/>
      <c r="HK177" s="2"/>
      <c r="HL177" s="2"/>
      <c r="HM177" s="2"/>
      <c r="HN177" s="2"/>
      <c r="HO177" s="2"/>
      <c r="HP177" s="2"/>
      <c r="HQ177" s="2"/>
      <c r="HR177" s="2"/>
      <c r="HS177" s="2"/>
      <c r="HT177" s="2"/>
      <c r="HU177" s="2"/>
      <c r="HV177" s="2"/>
      <c r="HW177" s="2"/>
      <c r="HX177" s="2"/>
      <c r="HY177" s="2"/>
      <c r="HZ177" s="2"/>
      <c r="IA177" s="2"/>
      <c r="IB177" s="2"/>
      <c r="IC177" s="2"/>
      <c r="ID177" s="2"/>
      <c r="IE177" s="2"/>
      <c r="IF177" s="2"/>
      <c r="IG177" s="2"/>
      <c r="IH177" s="2"/>
      <c r="II177" s="2"/>
      <c r="IJ177" s="2"/>
      <c r="IK177" s="2"/>
      <c r="IL177" s="2"/>
      <c r="IM177" s="2"/>
      <c r="IN177" s="2"/>
      <c r="IO177" s="2"/>
      <c r="IP177" s="2"/>
      <c r="IQ177" s="2"/>
      <c r="IR177" s="2"/>
      <c r="IS177" s="2"/>
      <c r="IT177" s="2"/>
      <c r="IU177" s="2"/>
      <c r="IV177" s="2"/>
    </row>
    <row r="178" spans="1:256">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c r="GQ178" s="2"/>
      <c r="GR178" s="2"/>
      <c r="GS178" s="2"/>
      <c r="GT178" s="2"/>
      <c r="GU178" s="2"/>
      <c r="GV178" s="2"/>
      <c r="GW178" s="2"/>
      <c r="GX178" s="2"/>
      <c r="GY178" s="2"/>
      <c r="GZ178" s="2"/>
      <c r="HA178" s="2"/>
      <c r="HB178" s="2"/>
      <c r="HC178" s="2"/>
      <c r="HD178" s="2"/>
      <c r="HE178" s="2"/>
      <c r="HF178" s="2"/>
      <c r="HG178" s="2"/>
      <c r="HH178" s="2"/>
      <c r="HI178" s="2"/>
      <c r="HJ178" s="2"/>
      <c r="HK178" s="2"/>
      <c r="HL178" s="2"/>
      <c r="HM178" s="2"/>
      <c r="HN178" s="2"/>
      <c r="HO178" s="2"/>
      <c r="HP178" s="2"/>
      <c r="HQ178" s="2"/>
      <c r="HR178" s="2"/>
      <c r="HS178" s="2"/>
      <c r="HT178" s="2"/>
      <c r="HU178" s="2"/>
      <c r="HV178" s="2"/>
      <c r="HW178" s="2"/>
      <c r="HX178" s="2"/>
      <c r="HY178" s="2"/>
      <c r="HZ178" s="2"/>
      <c r="IA178" s="2"/>
      <c r="IB178" s="2"/>
      <c r="IC178" s="2"/>
      <c r="ID178" s="2"/>
      <c r="IE178" s="2"/>
      <c r="IF178" s="2"/>
      <c r="IG178" s="2"/>
      <c r="IH178" s="2"/>
      <c r="II178" s="2"/>
      <c r="IJ178" s="2"/>
      <c r="IK178" s="2"/>
      <c r="IL178" s="2"/>
      <c r="IM178" s="2"/>
      <c r="IN178" s="2"/>
      <c r="IO178" s="2"/>
      <c r="IP178" s="2"/>
      <c r="IQ178" s="2"/>
      <c r="IR178" s="2"/>
      <c r="IS178" s="2"/>
      <c r="IT178" s="2"/>
      <c r="IU178" s="2"/>
      <c r="IV178" s="2"/>
    </row>
    <row r="179" spans="1:256">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c r="GQ179" s="2"/>
      <c r="GR179" s="2"/>
      <c r="GS179" s="2"/>
      <c r="GT179" s="2"/>
      <c r="GU179" s="2"/>
      <c r="GV179" s="2"/>
      <c r="GW179" s="2"/>
      <c r="GX179" s="2"/>
      <c r="GY179" s="2"/>
      <c r="GZ179" s="2"/>
      <c r="HA179" s="2"/>
      <c r="HB179" s="2"/>
      <c r="HC179" s="2"/>
      <c r="HD179" s="2"/>
      <c r="HE179" s="2"/>
      <c r="HF179" s="2"/>
      <c r="HG179" s="2"/>
      <c r="HH179" s="2"/>
      <c r="HI179" s="2"/>
      <c r="HJ179" s="2"/>
      <c r="HK179" s="2"/>
      <c r="HL179" s="2"/>
      <c r="HM179" s="2"/>
      <c r="HN179" s="2"/>
      <c r="HO179" s="2"/>
      <c r="HP179" s="2"/>
      <c r="HQ179" s="2"/>
      <c r="HR179" s="2"/>
      <c r="HS179" s="2"/>
      <c r="HT179" s="2"/>
      <c r="HU179" s="2"/>
      <c r="HV179" s="2"/>
      <c r="HW179" s="2"/>
      <c r="HX179" s="2"/>
      <c r="HY179" s="2"/>
      <c r="HZ179" s="2"/>
      <c r="IA179" s="2"/>
      <c r="IB179" s="2"/>
      <c r="IC179" s="2"/>
      <c r="ID179" s="2"/>
      <c r="IE179" s="2"/>
      <c r="IF179" s="2"/>
      <c r="IG179" s="2"/>
      <c r="IH179" s="2"/>
      <c r="II179" s="2"/>
      <c r="IJ179" s="2"/>
      <c r="IK179" s="2"/>
      <c r="IL179" s="2"/>
      <c r="IM179" s="2"/>
      <c r="IN179" s="2"/>
      <c r="IO179" s="2"/>
      <c r="IP179" s="2"/>
      <c r="IQ179" s="2"/>
      <c r="IR179" s="2"/>
      <c r="IS179" s="2"/>
      <c r="IT179" s="2"/>
      <c r="IU179" s="2"/>
      <c r="IV179" s="2"/>
    </row>
    <row r="180" spans="1:256">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c r="GQ180" s="2"/>
      <c r="GR180" s="2"/>
      <c r="GS180" s="2"/>
      <c r="GT180" s="2"/>
      <c r="GU180" s="2"/>
      <c r="GV180" s="2"/>
      <c r="GW180" s="2"/>
      <c r="GX180" s="2"/>
      <c r="GY180" s="2"/>
      <c r="GZ180" s="2"/>
      <c r="HA180" s="2"/>
      <c r="HB180" s="2"/>
      <c r="HC180" s="2"/>
      <c r="HD180" s="2"/>
      <c r="HE180" s="2"/>
      <c r="HF180" s="2"/>
      <c r="HG180" s="2"/>
      <c r="HH180" s="2"/>
      <c r="HI180" s="2"/>
      <c r="HJ180" s="2"/>
      <c r="HK180" s="2"/>
      <c r="HL180" s="2"/>
      <c r="HM180" s="2"/>
      <c r="HN180" s="2"/>
      <c r="HO180" s="2"/>
      <c r="HP180" s="2"/>
      <c r="HQ180" s="2"/>
      <c r="HR180" s="2"/>
      <c r="HS180" s="2"/>
      <c r="HT180" s="2"/>
      <c r="HU180" s="2"/>
      <c r="HV180" s="2"/>
      <c r="HW180" s="2"/>
      <c r="HX180" s="2"/>
      <c r="HY180" s="2"/>
      <c r="HZ180" s="2"/>
      <c r="IA180" s="2"/>
      <c r="IB180" s="2"/>
      <c r="IC180" s="2"/>
      <c r="ID180" s="2"/>
      <c r="IE180" s="2"/>
      <c r="IF180" s="2"/>
      <c r="IG180" s="2"/>
      <c r="IH180" s="2"/>
      <c r="II180" s="2"/>
      <c r="IJ180" s="2"/>
      <c r="IK180" s="2"/>
      <c r="IL180" s="2"/>
      <c r="IM180" s="2"/>
      <c r="IN180" s="2"/>
      <c r="IO180" s="2"/>
      <c r="IP180" s="2"/>
      <c r="IQ180" s="2"/>
      <c r="IR180" s="2"/>
      <c r="IS180" s="2"/>
      <c r="IT180" s="2"/>
      <c r="IU180" s="2"/>
      <c r="IV180" s="2"/>
    </row>
    <row r="181" spans="1:256">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c r="GO181" s="2"/>
      <c r="GP181" s="2"/>
      <c r="GQ181" s="2"/>
      <c r="GR181" s="2"/>
      <c r="GS181" s="2"/>
      <c r="GT181" s="2"/>
      <c r="GU181" s="2"/>
      <c r="GV181" s="2"/>
      <c r="GW181" s="2"/>
      <c r="GX181" s="2"/>
      <c r="GY181" s="2"/>
      <c r="GZ181" s="2"/>
      <c r="HA181" s="2"/>
      <c r="HB181" s="2"/>
      <c r="HC181" s="2"/>
      <c r="HD181" s="2"/>
      <c r="HE181" s="2"/>
      <c r="HF181" s="2"/>
      <c r="HG181" s="2"/>
      <c r="HH181" s="2"/>
      <c r="HI181" s="2"/>
      <c r="HJ181" s="2"/>
      <c r="HK181" s="2"/>
      <c r="HL181" s="2"/>
      <c r="HM181" s="2"/>
      <c r="HN181" s="2"/>
      <c r="HO181" s="2"/>
      <c r="HP181" s="2"/>
      <c r="HQ181" s="2"/>
      <c r="HR181" s="2"/>
      <c r="HS181" s="2"/>
      <c r="HT181" s="2"/>
      <c r="HU181" s="2"/>
      <c r="HV181" s="2"/>
      <c r="HW181" s="2"/>
      <c r="HX181" s="2"/>
      <c r="HY181" s="2"/>
      <c r="HZ181" s="2"/>
      <c r="IA181" s="2"/>
      <c r="IB181" s="2"/>
      <c r="IC181" s="2"/>
      <c r="ID181" s="2"/>
      <c r="IE181" s="2"/>
      <c r="IF181" s="2"/>
      <c r="IG181" s="2"/>
      <c r="IH181" s="2"/>
      <c r="II181" s="2"/>
      <c r="IJ181" s="2"/>
      <c r="IK181" s="2"/>
      <c r="IL181" s="2"/>
      <c r="IM181" s="2"/>
      <c r="IN181" s="2"/>
      <c r="IO181" s="2"/>
      <c r="IP181" s="2"/>
      <c r="IQ181" s="2"/>
      <c r="IR181" s="2"/>
      <c r="IS181" s="2"/>
      <c r="IT181" s="2"/>
      <c r="IU181" s="2"/>
      <c r="IV181" s="2"/>
    </row>
    <row r="182" spans="1:256">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c r="GO182" s="2"/>
      <c r="GP182" s="2"/>
      <c r="GQ182" s="2"/>
      <c r="GR182" s="2"/>
      <c r="GS182" s="2"/>
      <c r="GT182" s="2"/>
      <c r="GU182" s="2"/>
      <c r="GV182" s="2"/>
      <c r="GW182" s="2"/>
      <c r="GX182" s="2"/>
      <c r="GY182" s="2"/>
      <c r="GZ182" s="2"/>
      <c r="HA182" s="2"/>
      <c r="HB182" s="2"/>
      <c r="HC182" s="2"/>
      <c r="HD182" s="2"/>
      <c r="HE182" s="2"/>
      <c r="HF182" s="2"/>
      <c r="HG182" s="2"/>
      <c r="HH182" s="2"/>
      <c r="HI182" s="2"/>
      <c r="HJ182" s="2"/>
      <c r="HK182" s="2"/>
      <c r="HL182" s="2"/>
      <c r="HM182" s="2"/>
      <c r="HN182" s="2"/>
      <c r="HO182" s="2"/>
      <c r="HP182" s="2"/>
      <c r="HQ182" s="2"/>
      <c r="HR182" s="2"/>
      <c r="HS182" s="2"/>
      <c r="HT182" s="2"/>
      <c r="HU182" s="2"/>
      <c r="HV182" s="2"/>
      <c r="HW182" s="2"/>
      <c r="HX182" s="2"/>
      <c r="HY182" s="2"/>
      <c r="HZ182" s="2"/>
      <c r="IA182" s="2"/>
      <c r="IB182" s="2"/>
      <c r="IC182" s="2"/>
      <c r="ID182" s="2"/>
      <c r="IE182" s="2"/>
      <c r="IF182" s="2"/>
      <c r="IG182" s="2"/>
      <c r="IH182" s="2"/>
      <c r="II182" s="2"/>
      <c r="IJ182" s="2"/>
      <c r="IK182" s="2"/>
      <c r="IL182" s="2"/>
      <c r="IM182" s="2"/>
      <c r="IN182" s="2"/>
      <c r="IO182" s="2"/>
      <c r="IP182" s="2"/>
      <c r="IQ182" s="2"/>
      <c r="IR182" s="2"/>
      <c r="IS182" s="2"/>
      <c r="IT182" s="2"/>
      <c r="IU182" s="2"/>
      <c r="IV182" s="2"/>
    </row>
    <row r="183" spans="1:256">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c r="GQ183" s="2"/>
      <c r="GR183" s="2"/>
      <c r="GS183" s="2"/>
      <c r="GT183" s="2"/>
      <c r="GU183" s="2"/>
      <c r="GV183" s="2"/>
      <c r="GW183" s="2"/>
      <c r="GX183" s="2"/>
      <c r="GY183" s="2"/>
      <c r="GZ183" s="2"/>
      <c r="HA183" s="2"/>
      <c r="HB183" s="2"/>
      <c r="HC183" s="2"/>
      <c r="HD183" s="2"/>
      <c r="HE183" s="2"/>
      <c r="HF183" s="2"/>
      <c r="HG183" s="2"/>
      <c r="HH183" s="2"/>
      <c r="HI183" s="2"/>
      <c r="HJ183" s="2"/>
      <c r="HK183" s="2"/>
      <c r="HL183" s="2"/>
      <c r="HM183" s="2"/>
      <c r="HN183" s="2"/>
      <c r="HO183" s="2"/>
      <c r="HP183" s="2"/>
      <c r="HQ183" s="2"/>
      <c r="HR183" s="2"/>
      <c r="HS183" s="2"/>
      <c r="HT183" s="2"/>
      <c r="HU183" s="2"/>
      <c r="HV183" s="2"/>
      <c r="HW183" s="2"/>
      <c r="HX183" s="2"/>
      <c r="HY183" s="2"/>
      <c r="HZ183" s="2"/>
      <c r="IA183" s="2"/>
      <c r="IB183" s="2"/>
      <c r="IC183" s="2"/>
      <c r="ID183" s="2"/>
      <c r="IE183" s="2"/>
      <c r="IF183" s="2"/>
      <c r="IG183" s="2"/>
      <c r="IH183" s="2"/>
      <c r="II183" s="2"/>
      <c r="IJ183" s="2"/>
      <c r="IK183" s="2"/>
      <c r="IL183" s="2"/>
      <c r="IM183" s="2"/>
      <c r="IN183" s="2"/>
      <c r="IO183" s="2"/>
      <c r="IP183" s="2"/>
      <c r="IQ183" s="2"/>
      <c r="IR183" s="2"/>
      <c r="IS183" s="2"/>
      <c r="IT183" s="2"/>
      <c r="IU183" s="2"/>
      <c r="IV183" s="2"/>
    </row>
    <row r="184" spans="1:256">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c r="GQ184" s="2"/>
      <c r="GR184" s="2"/>
      <c r="GS184" s="2"/>
      <c r="GT184" s="2"/>
      <c r="GU184" s="2"/>
      <c r="GV184" s="2"/>
      <c r="GW184" s="2"/>
      <c r="GX184" s="2"/>
      <c r="GY184" s="2"/>
      <c r="GZ184" s="2"/>
      <c r="HA184" s="2"/>
      <c r="HB184" s="2"/>
      <c r="HC184" s="2"/>
      <c r="HD184" s="2"/>
      <c r="HE184" s="2"/>
      <c r="HF184" s="2"/>
      <c r="HG184" s="2"/>
      <c r="HH184" s="2"/>
      <c r="HI184" s="2"/>
      <c r="HJ184" s="2"/>
      <c r="HK184" s="2"/>
      <c r="HL184" s="2"/>
      <c r="HM184" s="2"/>
      <c r="HN184" s="2"/>
      <c r="HO184" s="2"/>
      <c r="HP184" s="2"/>
      <c r="HQ184" s="2"/>
      <c r="HR184" s="2"/>
      <c r="HS184" s="2"/>
      <c r="HT184" s="2"/>
      <c r="HU184" s="2"/>
      <c r="HV184" s="2"/>
      <c r="HW184" s="2"/>
      <c r="HX184" s="2"/>
      <c r="HY184" s="2"/>
      <c r="HZ184" s="2"/>
      <c r="IA184" s="2"/>
      <c r="IB184" s="2"/>
      <c r="IC184" s="2"/>
      <c r="ID184" s="2"/>
      <c r="IE184" s="2"/>
      <c r="IF184" s="2"/>
      <c r="IG184" s="2"/>
      <c r="IH184" s="2"/>
      <c r="II184" s="2"/>
      <c r="IJ184" s="2"/>
      <c r="IK184" s="2"/>
      <c r="IL184" s="2"/>
      <c r="IM184" s="2"/>
      <c r="IN184" s="2"/>
      <c r="IO184" s="2"/>
      <c r="IP184" s="2"/>
      <c r="IQ184" s="2"/>
      <c r="IR184" s="2"/>
      <c r="IS184" s="2"/>
      <c r="IT184" s="2"/>
      <c r="IU184" s="2"/>
      <c r="IV184" s="2"/>
    </row>
    <row r="185" spans="1:256">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c r="GF185" s="2"/>
      <c r="GG185" s="2"/>
      <c r="GH185" s="2"/>
      <c r="GI185" s="2"/>
      <c r="GJ185" s="2"/>
      <c r="GK185" s="2"/>
      <c r="GL185" s="2"/>
      <c r="GM185" s="2"/>
      <c r="GN185" s="2"/>
      <c r="GO185" s="2"/>
      <c r="GP185" s="2"/>
      <c r="GQ185" s="2"/>
      <c r="GR185" s="2"/>
      <c r="GS185" s="2"/>
      <c r="GT185" s="2"/>
      <c r="GU185" s="2"/>
      <c r="GV185" s="2"/>
      <c r="GW185" s="2"/>
      <c r="GX185" s="2"/>
      <c r="GY185" s="2"/>
      <c r="GZ185" s="2"/>
      <c r="HA185" s="2"/>
      <c r="HB185" s="2"/>
      <c r="HC185" s="2"/>
      <c r="HD185" s="2"/>
      <c r="HE185" s="2"/>
      <c r="HF185" s="2"/>
      <c r="HG185" s="2"/>
      <c r="HH185" s="2"/>
      <c r="HI185" s="2"/>
      <c r="HJ185" s="2"/>
      <c r="HK185" s="2"/>
      <c r="HL185" s="2"/>
      <c r="HM185" s="2"/>
      <c r="HN185" s="2"/>
      <c r="HO185" s="2"/>
      <c r="HP185" s="2"/>
      <c r="HQ185" s="2"/>
      <c r="HR185" s="2"/>
      <c r="HS185" s="2"/>
      <c r="HT185" s="2"/>
      <c r="HU185" s="2"/>
      <c r="HV185" s="2"/>
      <c r="HW185" s="2"/>
      <c r="HX185" s="2"/>
      <c r="HY185" s="2"/>
      <c r="HZ185" s="2"/>
      <c r="IA185" s="2"/>
      <c r="IB185" s="2"/>
      <c r="IC185" s="2"/>
      <c r="ID185" s="2"/>
      <c r="IE185" s="2"/>
      <c r="IF185" s="2"/>
      <c r="IG185" s="2"/>
      <c r="IH185" s="2"/>
      <c r="II185" s="2"/>
      <c r="IJ185" s="2"/>
      <c r="IK185" s="2"/>
      <c r="IL185" s="2"/>
      <c r="IM185" s="2"/>
      <c r="IN185" s="2"/>
      <c r="IO185" s="2"/>
      <c r="IP185" s="2"/>
      <c r="IQ185" s="2"/>
      <c r="IR185" s="2"/>
      <c r="IS185" s="2"/>
      <c r="IT185" s="2"/>
      <c r="IU185" s="2"/>
      <c r="IV185" s="2"/>
    </row>
    <row r="186" spans="1:25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c r="GF186" s="2"/>
      <c r="GG186" s="2"/>
      <c r="GH186" s="2"/>
      <c r="GI186" s="2"/>
      <c r="GJ186" s="2"/>
      <c r="GK186" s="2"/>
      <c r="GL186" s="2"/>
      <c r="GM186" s="2"/>
      <c r="GN186" s="2"/>
      <c r="GO186" s="2"/>
      <c r="GP186" s="2"/>
      <c r="GQ186" s="2"/>
      <c r="GR186" s="2"/>
      <c r="GS186" s="2"/>
      <c r="GT186" s="2"/>
      <c r="GU186" s="2"/>
      <c r="GV186" s="2"/>
      <c r="GW186" s="2"/>
      <c r="GX186" s="2"/>
      <c r="GY186" s="2"/>
      <c r="GZ186" s="2"/>
      <c r="HA186" s="2"/>
      <c r="HB186" s="2"/>
      <c r="HC186" s="2"/>
      <c r="HD186" s="2"/>
      <c r="HE186" s="2"/>
      <c r="HF186" s="2"/>
      <c r="HG186" s="2"/>
      <c r="HH186" s="2"/>
      <c r="HI186" s="2"/>
      <c r="HJ186" s="2"/>
      <c r="HK186" s="2"/>
      <c r="HL186" s="2"/>
      <c r="HM186" s="2"/>
      <c r="HN186" s="2"/>
      <c r="HO186" s="2"/>
      <c r="HP186" s="2"/>
      <c r="HQ186" s="2"/>
      <c r="HR186" s="2"/>
      <c r="HS186" s="2"/>
      <c r="HT186" s="2"/>
      <c r="HU186" s="2"/>
      <c r="HV186" s="2"/>
      <c r="HW186" s="2"/>
      <c r="HX186" s="2"/>
      <c r="HY186" s="2"/>
      <c r="HZ186" s="2"/>
      <c r="IA186" s="2"/>
      <c r="IB186" s="2"/>
      <c r="IC186" s="2"/>
      <c r="ID186" s="2"/>
      <c r="IE186" s="2"/>
      <c r="IF186" s="2"/>
      <c r="IG186" s="2"/>
      <c r="IH186" s="2"/>
      <c r="II186" s="2"/>
      <c r="IJ186" s="2"/>
      <c r="IK186" s="2"/>
      <c r="IL186" s="2"/>
      <c r="IM186" s="2"/>
      <c r="IN186" s="2"/>
      <c r="IO186" s="2"/>
      <c r="IP186" s="2"/>
      <c r="IQ186" s="2"/>
      <c r="IR186" s="2"/>
      <c r="IS186" s="2"/>
      <c r="IT186" s="2"/>
      <c r="IU186" s="2"/>
      <c r="IV186" s="2"/>
    </row>
    <row r="187" spans="1:256">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c r="GF187" s="2"/>
      <c r="GG187" s="2"/>
      <c r="GH187" s="2"/>
      <c r="GI187" s="2"/>
      <c r="GJ187" s="2"/>
      <c r="GK187" s="2"/>
      <c r="GL187" s="2"/>
      <c r="GM187" s="2"/>
      <c r="GN187" s="2"/>
      <c r="GO187" s="2"/>
      <c r="GP187" s="2"/>
      <c r="GQ187" s="2"/>
      <c r="GR187" s="2"/>
      <c r="GS187" s="2"/>
      <c r="GT187" s="2"/>
      <c r="GU187" s="2"/>
      <c r="GV187" s="2"/>
      <c r="GW187" s="2"/>
      <c r="GX187" s="2"/>
      <c r="GY187" s="2"/>
      <c r="GZ187" s="2"/>
      <c r="HA187" s="2"/>
      <c r="HB187" s="2"/>
      <c r="HC187" s="2"/>
      <c r="HD187" s="2"/>
      <c r="HE187" s="2"/>
      <c r="HF187" s="2"/>
      <c r="HG187" s="2"/>
      <c r="HH187" s="2"/>
      <c r="HI187" s="2"/>
      <c r="HJ187" s="2"/>
      <c r="HK187" s="2"/>
      <c r="HL187" s="2"/>
      <c r="HM187" s="2"/>
      <c r="HN187" s="2"/>
      <c r="HO187" s="2"/>
      <c r="HP187" s="2"/>
      <c r="HQ187" s="2"/>
      <c r="HR187" s="2"/>
      <c r="HS187" s="2"/>
      <c r="HT187" s="2"/>
      <c r="HU187" s="2"/>
      <c r="HV187" s="2"/>
      <c r="HW187" s="2"/>
      <c r="HX187" s="2"/>
      <c r="HY187" s="2"/>
      <c r="HZ187" s="2"/>
      <c r="IA187" s="2"/>
      <c r="IB187" s="2"/>
      <c r="IC187" s="2"/>
      <c r="ID187" s="2"/>
      <c r="IE187" s="2"/>
      <c r="IF187" s="2"/>
      <c r="IG187" s="2"/>
      <c r="IH187" s="2"/>
      <c r="II187" s="2"/>
      <c r="IJ187" s="2"/>
      <c r="IK187" s="2"/>
      <c r="IL187" s="2"/>
      <c r="IM187" s="2"/>
      <c r="IN187" s="2"/>
      <c r="IO187" s="2"/>
      <c r="IP187" s="2"/>
      <c r="IQ187" s="2"/>
      <c r="IR187" s="2"/>
      <c r="IS187" s="2"/>
      <c r="IT187" s="2"/>
      <c r="IU187" s="2"/>
      <c r="IV187" s="2"/>
    </row>
    <row r="188" spans="1:256">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c r="GF188" s="2"/>
      <c r="GG188" s="2"/>
      <c r="GH188" s="2"/>
      <c r="GI188" s="2"/>
      <c r="GJ188" s="2"/>
      <c r="GK188" s="2"/>
      <c r="GL188" s="2"/>
      <c r="GM188" s="2"/>
      <c r="GN188" s="2"/>
      <c r="GO188" s="2"/>
      <c r="GP188" s="2"/>
      <c r="GQ188" s="2"/>
      <c r="GR188" s="2"/>
      <c r="GS188" s="2"/>
      <c r="GT188" s="2"/>
      <c r="GU188" s="2"/>
      <c r="GV188" s="2"/>
      <c r="GW188" s="2"/>
      <c r="GX188" s="2"/>
      <c r="GY188" s="2"/>
      <c r="GZ188" s="2"/>
      <c r="HA188" s="2"/>
      <c r="HB188" s="2"/>
      <c r="HC188" s="2"/>
      <c r="HD188" s="2"/>
      <c r="HE188" s="2"/>
      <c r="HF188" s="2"/>
      <c r="HG188" s="2"/>
      <c r="HH188" s="2"/>
      <c r="HI188" s="2"/>
      <c r="HJ188" s="2"/>
      <c r="HK188" s="2"/>
      <c r="HL188" s="2"/>
      <c r="HM188" s="2"/>
      <c r="HN188" s="2"/>
      <c r="HO188" s="2"/>
      <c r="HP188" s="2"/>
      <c r="HQ188" s="2"/>
      <c r="HR188" s="2"/>
      <c r="HS188" s="2"/>
      <c r="HT188" s="2"/>
      <c r="HU188" s="2"/>
      <c r="HV188" s="2"/>
      <c r="HW188" s="2"/>
      <c r="HX188" s="2"/>
      <c r="HY188" s="2"/>
      <c r="HZ188" s="2"/>
      <c r="IA188" s="2"/>
      <c r="IB188" s="2"/>
      <c r="IC188" s="2"/>
      <c r="ID188" s="2"/>
      <c r="IE188" s="2"/>
      <c r="IF188" s="2"/>
      <c r="IG188" s="2"/>
      <c r="IH188" s="2"/>
      <c r="II188" s="2"/>
      <c r="IJ188" s="2"/>
      <c r="IK188" s="2"/>
      <c r="IL188" s="2"/>
      <c r="IM188" s="2"/>
      <c r="IN188" s="2"/>
      <c r="IO188" s="2"/>
      <c r="IP188" s="2"/>
      <c r="IQ188" s="2"/>
      <c r="IR188" s="2"/>
      <c r="IS188" s="2"/>
      <c r="IT188" s="2"/>
      <c r="IU188" s="2"/>
      <c r="IV188" s="2"/>
    </row>
    <row r="189" spans="1:256">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c r="GF189" s="2"/>
      <c r="GG189" s="2"/>
      <c r="GH189" s="2"/>
      <c r="GI189" s="2"/>
      <c r="GJ189" s="2"/>
      <c r="GK189" s="2"/>
      <c r="GL189" s="2"/>
      <c r="GM189" s="2"/>
      <c r="GN189" s="2"/>
      <c r="GO189" s="2"/>
      <c r="GP189" s="2"/>
      <c r="GQ189" s="2"/>
      <c r="GR189" s="2"/>
      <c r="GS189" s="2"/>
      <c r="GT189" s="2"/>
      <c r="GU189" s="2"/>
      <c r="GV189" s="2"/>
      <c r="GW189" s="2"/>
      <c r="GX189" s="2"/>
      <c r="GY189" s="2"/>
      <c r="GZ189" s="2"/>
      <c r="HA189" s="2"/>
      <c r="HB189" s="2"/>
      <c r="HC189" s="2"/>
      <c r="HD189" s="2"/>
      <c r="HE189" s="2"/>
      <c r="HF189" s="2"/>
      <c r="HG189" s="2"/>
      <c r="HH189" s="2"/>
      <c r="HI189" s="2"/>
      <c r="HJ189" s="2"/>
      <c r="HK189" s="2"/>
      <c r="HL189" s="2"/>
      <c r="HM189" s="2"/>
      <c r="HN189" s="2"/>
      <c r="HO189" s="2"/>
      <c r="HP189" s="2"/>
      <c r="HQ189" s="2"/>
      <c r="HR189" s="2"/>
      <c r="HS189" s="2"/>
      <c r="HT189" s="2"/>
      <c r="HU189" s="2"/>
      <c r="HV189" s="2"/>
      <c r="HW189" s="2"/>
      <c r="HX189" s="2"/>
      <c r="HY189" s="2"/>
      <c r="HZ189" s="2"/>
      <c r="IA189" s="2"/>
      <c r="IB189" s="2"/>
      <c r="IC189" s="2"/>
      <c r="ID189" s="2"/>
      <c r="IE189" s="2"/>
      <c r="IF189" s="2"/>
      <c r="IG189" s="2"/>
      <c r="IH189" s="2"/>
      <c r="II189" s="2"/>
      <c r="IJ189" s="2"/>
      <c r="IK189" s="2"/>
      <c r="IL189" s="2"/>
      <c r="IM189" s="2"/>
      <c r="IN189" s="2"/>
      <c r="IO189" s="2"/>
      <c r="IP189" s="2"/>
      <c r="IQ189" s="2"/>
      <c r="IR189" s="2"/>
      <c r="IS189" s="2"/>
      <c r="IT189" s="2"/>
      <c r="IU189" s="2"/>
      <c r="IV189" s="2"/>
    </row>
    <row r="190" spans="1:256">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c r="GF190" s="2"/>
      <c r="GG190" s="2"/>
      <c r="GH190" s="2"/>
      <c r="GI190" s="2"/>
      <c r="GJ190" s="2"/>
      <c r="GK190" s="2"/>
      <c r="GL190" s="2"/>
      <c r="GM190" s="2"/>
      <c r="GN190" s="2"/>
      <c r="GO190" s="2"/>
      <c r="GP190" s="2"/>
      <c r="GQ190" s="2"/>
      <c r="GR190" s="2"/>
      <c r="GS190" s="2"/>
      <c r="GT190" s="2"/>
      <c r="GU190" s="2"/>
      <c r="GV190" s="2"/>
      <c r="GW190" s="2"/>
      <c r="GX190" s="2"/>
      <c r="GY190" s="2"/>
      <c r="GZ190" s="2"/>
      <c r="HA190" s="2"/>
      <c r="HB190" s="2"/>
      <c r="HC190" s="2"/>
      <c r="HD190" s="2"/>
      <c r="HE190" s="2"/>
      <c r="HF190" s="2"/>
      <c r="HG190" s="2"/>
      <c r="HH190" s="2"/>
      <c r="HI190" s="2"/>
      <c r="HJ190" s="2"/>
      <c r="HK190" s="2"/>
      <c r="HL190" s="2"/>
      <c r="HM190" s="2"/>
      <c r="HN190" s="2"/>
      <c r="HO190" s="2"/>
      <c r="HP190" s="2"/>
      <c r="HQ190" s="2"/>
      <c r="HR190" s="2"/>
      <c r="HS190" s="2"/>
      <c r="HT190" s="2"/>
      <c r="HU190" s="2"/>
      <c r="HV190" s="2"/>
      <c r="HW190" s="2"/>
      <c r="HX190" s="2"/>
      <c r="HY190" s="2"/>
      <c r="HZ190" s="2"/>
      <c r="IA190" s="2"/>
      <c r="IB190" s="2"/>
      <c r="IC190" s="2"/>
      <c r="ID190" s="2"/>
      <c r="IE190" s="2"/>
      <c r="IF190" s="2"/>
      <c r="IG190" s="2"/>
      <c r="IH190" s="2"/>
      <c r="II190" s="2"/>
      <c r="IJ190" s="2"/>
      <c r="IK190" s="2"/>
      <c r="IL190" s="2"/>
      <c r="IM190" s="2"/>
      <c r="IN190" s="2"/>
      <c r="IO190" s="2"/>
      <c r="IP190" s="2"/>
      <c r="IQ190" s="2"/>
      <c r="IR190" s="2"/>
      <c r="IS190" s="2"/>
      <c r="IT190" s="2"/>
      <c r="IU190" s="2"/>
      <c r="IV190" s="2"/>
    </row>
    <row r="191" spans="1:256">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c r="GF191" s="2"/>
      <c r="GG191" s="2"/>
      <c r="GH191" s="2"/>
      <c r="GI191" s="2"/>
      <c r="GJ191" s="2"/>
      <c r="GK191" s="2"/>
      <c r="GL191" s="2"/>
      <c r="GM191" s="2"/>
      <c r="GN191" s="2"/>
      <c r="GO191" s="2"/>
      <c r="GP191" s="2"/>
      <c r="GQ191" s="2"/>
      <c r="GR191" s="2"/>
      <c r="GS191" s="2"/>
      <c r="GT191" s="2"/>
      <c r="GU191" s="2"/>
      <c r="GV191" s="2"/>
      <c r="GW191" s="2"/>
      <c r="GX191" s="2"/>
      <c r="GY191" s="2"/>
      <c r="GZ191" s="2"/>
      <c r="HA191" s="2"/>
      <c r="HB191" s="2"/>
      <c r="HC191" s="2"/>
      <c r="HD191" s="2"/>
      <c r="HE191" s="2"/>
      <c r="HF191" s="2"/>
      <c r="HG191" s="2"/>
      <c r="HH191" s="2"/>
      <c r="HI191" s="2"/>
      <c r="HJ191" s="2"/>
      <c r="HK191" s="2"/>
      <c r="HL191" s="2"/>
      <c r="HM191" s="2"/>
      <c r="HN191" s="2"/>
      <c r="HO191" s="2"/>
      <c r="HP191" s="2"/>
      <c r="HQ191" s="2"/>
      <c r="HR191" s="2"/>
      <c r="HS191" s="2"/>
      <c r="HT191" s="2"/>
      <c r="HU191" s="2"/>
      <c r="HV191" s="2"/>
      <c r="HW191" s="2"/>
      <c r="HX191" s="2"/>
      <c r="HY191" s="2"/>
      <c r="HZ191" s="2"/>
      <c r="IA191" s="2"/>
      <c r="IB191" s="2"/>
      <c r="IC191" s="2"/>
      <c r="ID191" s="2"/>
      <c r="IE191" s="2"/>
      <c r="IF191" s="2"/>
      <c r="IG191" s="2"/>
      <c r="IH191" s="2"/>
      <c r="II191" s="2"/>
      <c r="IJ191" s="2"/>
      <c r="IK191" s="2"/>
      <c r="IL191" s="2"/>
      <c r="IM191" s="2"/>
      <c r="IN191" s="2"/>
      <c r="IO191" s="2"/>
      <c r="IP191" s="2"/>
      <c r="IQ191" s="2"/>
      <c r="IR191" s="2"/>
      <c r="IS191" s="2"/>
      <c r="IT191" s="2"/>
      <c r="IU191" s="2"/>
      <c r="IV191" s="2"/>
    </row>
    <row r="192" spans="1:256">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c r="GF192" s="2"/>
      <c r="GG192" s="2"/>
      <c r="GH192" s="2"/>
      <c r="GI192" s="2"/>
      <c r="GJ192" s="2"/>
      <c r="GK192" s="2"/>
      <c r="GL192" s="2"/>
      <c r="GM192" s="2"/>
      <c r="GN192" s="2"/>
      <c r="GO192" s="2"/>
      <c r="GP192" s="2"/>
      <c r="GQ192" s="2"/>
      <c r="GR192" s="2"/>
      <c r="GS192" s="2"/>
      <c r="GT192" s="2"/>
      <c r="GU192" s="2"/>
      <c r="GV192" s="2"/>
      <c r="GW192" s="2"/>
      <c r="GX192" s="2"/>
      <c r="GY192" s="2"/>
      <c r="GZ192" s="2"/>
      <c r="HA192" s="2"/>
      <c r="HB192" s="2"/>
      <c r="HC192" s="2"/>
      <c r="HD192" s="2"/>
      <c r="HE192" s="2"/>
      <c r="HF192" s="2"/>
      <c r="HG192" s="2"/>
      <c r="HH192" s="2"/>
      <c r="HI192" s="2"/>
      <c r="HJ192" s="2"/>
      <c r="HK192" s="2"/>
      <c r="HL192" s="2"/>
      <c r="HM192" s="2"/>
      <c r="HN192" s="2"/>
      <c r="HO192" s="2"/>
      <c r="HP192" s="2"/>
      <c r="HQ192" s="2"/>
      <c r="HR192" s="2"/>
      <c r="HS192" s="2"/>
      <c r="HT192" s="2"/>
      <c r="HU192" s="2"/>
      <c r="HV192" s="2"/>
      <c r="HW192" s="2"/>
      <c r="HX192" s="2"/>
      <c r="HY192" s="2"/>
      <c r="HZ192" s="2"/>
      <c r="IA192" s="2"/>
      <c r="IB192" s="2"/>
      <c r="IC192" s="2"/>
      <c r="ID192" s="2"/>
      <c r="IE192" s="2"/>
      <c r="IF192" s="2"/>
      <c r="IG192" s="2"/>
      <c r="IH192" s="2"/>
      <c r="II192" s="2"/>
      <c r="IJ192" s="2"/>
      <c r="IK192" s="2"/>
      <c r="IL192" s="2"/>
      <c r="IM192" s="2"/>
      <c r="IN192" s="2"/>
      <c r="IO192" s="2"/>
      <c r="IP192" s="2"/>
      <c r="IQ192" s="2"/>
      <c r="IR192" s="2"/>
      <c r="IS192" s="2"/>
      <c r="IT192" s="2"/>
      <c r="IU192" s="2"/>
      <c r="IV192" s="2"/>
    </row>
    <row r="193" spans="1:256">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c r="GF193" s="2"/>
      <c r="GG193" s="2"/>
      <c r="GH193" s="2"/>
      <c r="GI193" s="2"/>
      <c r="GJ193" s="2"/>
      <c r="GK193" s="2"/>
      <c r="GL193" s="2"/>
      <c r="GM193" s="2"/>
      <c r="GN193" s="2"/>
      <c r="GO193" s="2"/>
      <c r="GP193" s="2"/>
      <c r="GQ193" s="2"/>
      <c r="GR193" s="2"/>
      <c r="GS193" s="2"/>
      <c r="GT193" s="2"/>
      <c r="GU193" s="2"/>
      <c r="GV193" s="2"/>
      <c r="GW193" s="2"/>
      <c r="GX193" s="2"/>
      <c r="GY193" s="2"/>
      <c r="GZ193" s="2"/>
      <c r="HA193" s="2"/>
      <c r="HB193" s="2"/>
      <c r="HC193" s="2"/>
      <c r="HD193" s="2"/>
      <c r="HE193" s="2"/>
      <c r="HF193" s="2"/>
      <c r="HG193" s="2"/>
      <c r="HH193" s="2"/>
      <c r="HI193" s="2"/>
      <c r="HJ193" s="2"/>
      <c r="HK193" s="2"/>
      <c r="HL193" s="2"/>
      <c r="HM193" s="2"/>
      <c r="HN193" s="2"/>
      <c r="HO193" s="2"/>
      <c r="HP193" s="2"/>
      <c r="HQ193" s="2"/>
      <c r="HR193" s="2"/>
      <c r="HS193" s="2"/>
      <c r="HT193" s="2"/>
      <c r="HU193" s="2"/>
      <c r="HV193" s="2"/>
      <c r="HW193" s="2"/>
      <c r="HX193" s="2"/>
      <c r="HY193" s="2"/>
      <c r="HZ193" s="2"/>
      <c r="IA193" s="2"/>
      <c r="IB193" s="2"/>
      <c r="IC193" s="2"/>
      <c r="ID193" s="2"/>
      <c r="IE193" s="2"/>
      <c r="IF193" s="2"/>
      <c r="IG193" s="2"/>
      <c r="IH193" s="2"/>
      <c r="II193" s="2"/>
      <c r="IJ193" s="2"/>
      <c r="IK193" s="2"/>
      <c r="IL193" s="2"/>
      <c r="IM193" s="2"/>
      <c r="IN193" s="2"/>
      <c r="IO193" s="2"/>
      <c r="IP193" s="2"/>
      <c r="IQ193" s="2"/>
      <c r="IR193" s="2"/>
      <c r="IS193" s="2"/>
      <c r="IT193" s="2"/>
      <c r="IU193" s="2"/>
      <c r="IV193" s="2"/>
    </row>
    <row r="194" spans="1:256">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c r="GF194" s="2"/>
      <c r="GG194" s="2"/>
      <c r="GH194" s="2"/>
      <c r="GI194" s="2"/>
      <c r="GJ194" s="2"/>
      <c r="GK194" s="2"/>
      <c r="GL194" s="2"/>
      <c r="GM194" s="2"/>
      <c r="GN194" s="2"/>
      <c r="GO194" s="2"/>
      <c r="GP194" s="2"/>
      <c r="GQ194" s="2"/>
      <c r="GR194" s="2"/>
      <c r="GS194" s="2"/>
      <c r="GT194" s="2"/>
      <c r="GU194" s="2"/>
      <c r="GV194" s="2"/>
      <c r="GW194" s="2"/>
      <c r="GX194" s="2"/>
      <c r="GY194" s="2"/>
      <c r="GZ194" s="2"/>
      <c r="HA194" s="2"/>
      <c r="HB194" s="2"/>
      <c r="HC194" s="2"/>
      <c r="HD194" s="2"/>
      <c r="HE194" s="2"/>
      <c r="HF194" s="2"/>
      <c r="HG194" s="2"/>
      <c r="HH194" s="2"/>
      <c r="HI194" s="2"/>
      <c r="HJ194" s="2"/>
      <c r="HK194" s="2"/>
      <c r="HL194" s="2"/>
      <c r="HM194" s="2"/>
      <c r="HN194" s="2"/>
      <c r="HO194" s="2"/>
      <c r="HP194" s="2"/>
      <c r="HQ194" s="2"/>
      <c r="HR194" s="2"/>
      <c r="HS194" s="2"/>
      <c r="HT194" s="2"/>
      <c r="HU194" s="2"/>
      <c r="HV194" s="2"/>
      <c r="HW194" s="2"/>
      <c r="HX194" s="2"/>
      <c r="HY194" s="2"/>
      <c r="HZ194" s="2"/>
      <c r="IA194" s="2"/>
      <c r="IB194" s="2"/>
      <c r="IC194" s="2"/>
      <c r="ID194" s="2"/>
      <c r="IE194" s="2"/>
      <c r="IF194" s="2"/>
      <c r="IG194" s="2"/>
      <c r="IH194" s="2"/>
      <c r="II194" s="2"/>
      <c r="IJ194" s="2"/>
      <c r="IK194" s="2"/>
      <c r="IL194" s="2"/>
      <c r="IM194" s="2"/>
      <c r="IN194" s="2"/>
      <c r="IO194" s="2"/>
      <c r="IP194" s="2"/>
      <c r="IQ194" s="2"/>
      <c r="IR194" s="2"/>
      <c r="IS194" s="2"/>
      <c r="IT194" s="2"/>
      <c r="IU194" s="2"/>
      <c r="IV194" s="2"/>
    </row>
    <row r="195" spans="1:256">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c r="GF195" s="2"/>
      <c r="GG195" s="2"/>
      <c r="GH195" s="2"/>
      <c r="GI195" s="2"/>
      <c r="GJ195" s="2"/>
      <c r="GK195" s="2"/>
      <c r="GL195" s="2"/>
      <c r="GM195" s="2"/>
      <c r="GN195" s="2"/>
      <c r="GO195" s="2"/>
      <c r="GP195" s="2"/>
      <c r="GQ195" s="2"/>
      <c r="GR195" s="2"/>
      <c r="GS195" s="2"/>
      <c r="GT195" s="2"/>
      <c r="GU195" s="2"/>
      <c r="GV195" s="2"/>
      <c r="GW195" s="2"/>
      <c r="GX195" s="2"/>
      <c r="GY195" s="2"/>
      <c r="GZ195" s="2"/>
      <c r="HA195" s="2"/>
      <c r="HB195" s="2"/>
      <c r="HC195" s="2"/>
      <c r="HD195" s="2"/>
      <c r="HE195" s="2"/>
      <c r="HF195" s="2"/>
      <c r="HG195" s="2"/>
      <c r="HH195" s="2"/>
      <c r="HI195" s="2"/>
      <c r="HJ195" s="2"/>
      <c r="HK195" s="2"/>
      <c r="HL195" s="2"/>
      <c r="HM195" s="2"/>
      <c r="HN195" s="2"/>
      <c r="HO195" s="2"/>
      <c r="HP195" s="2"/>
      <c r="HQ195" s="2"/>
      <c r="HR195" s="2"/>
      <c r="HS195" s="2"/>
      <c r="HT195" s="2"/>
      <c r="HU195" s="2"/>
      <c r="HV195" s="2"/>
      <c r="HW195" s="2"/>
      <c r="HX195" s="2"/>
      <c r="HY195" s="2"/>
      <c r="HZ195" s="2"/>
      <c r="IA195" s="2"/>
      <c r="IB195" s="2"/>
      <c r="IC195" s="2"/>
      <c r="ID195" s="2"/>
      <c r="IE195" s="2"/>
      <c r="IF195" s="2"/>
      <c r="IG195" s="2"/>
      <c r="IH195" s="2"/>
      <c r="II195" s="2"/>
      <c r="IJ195" s="2"/>
      <c r="IK195" s="2"/>
      <c r="IL195" s="2"/>
      <c r="IM195" s="2"/>
      <c r="IN195" s="2"/>
      <c r="IO195" s="2"/>
      <c r="IP195" s="2"/>
      <c r="IQ195" s="2"/>
      <c r="IR195" s="2"/>
      <c r="IS195" s="2"/>
      <c r="IT195" s="2"/>
      <c r="IU195" s="2"/>
      <c r="IV195" s="2"/>
    </row>
    <row r="196" spans="1:25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c r="GF196" s="2"/>
      <c r="GG196" s="2"/>
      <c r="GH196" s="2"/>
      <c r="GI196" s="2"/>
      <c r="GJ196" s="2"/>
      <c r="GK196" s="2"/>
      <c r="GL196" s="2"/>
      <c r="GM196" s="2"/>
      <c r="GN196" s="2"/>
      <c r="GO196" s="2"/>
      <c r="GP196" s="2"/>
      <c r="GQ196" s="2"/>
      <c r="GR196" s="2"/>
      <c r="GS196" s="2"/>
      <c r="GT196" s="2"/>
      <c r="GU196" s="2"/>
      <c r="GV196" s="2"/>
      <c r="GW196" s="2"/>
      <c r="GX196" s="2"/>
      <c r="GY196" s="2"/>
      <c r="GZ196" s="2"/>
      <c r="HA196" s="2"/>
      <c r="HB196" s="2"/>
      <c r="HC196" s="2"/>
      <c r="HD196" s="2"/>
      <c r="HE196" s="2"/>
      <c r="HF196" s="2"/>
      <c r="HG196" s="2"/>
      <c r="HH196" s="2"/>
      <c r="HI196" s="2"/>
      <c r="HJ196" s="2"/>
      <c r="HK196" s="2"/>
      <c r="HL196" s="2"/>
      <c r="HM196" s="2"/>
      <c r="HN196" s="2"/>
      <c r="HO196" s="2"/>
      <c r="HP196" s="2"/>
      <c r="HQ196" s="2"/>
      <c r="HR196" s="2"/>
      <c r="HS196" s="2"/>
      <c r="HT196" s="2"/>
      <c r="HU196" s="2"/>
      <c r="HV196" s="2"/>
      <c r="HW196" s="2"/>
      <c r="HX196" s="2"/>
      <c r="HY196" s="2"/>
      <c r="HZ196" s="2"/>
      <c r="IA196" s="2"/>
      <c r="IB196" s="2"/>
      <c r="IC196" s="2"/>
      <c r="ID196" s="2"/>
      <c r="IE196" s="2"/>
      <c r="IF196" s="2"/>
      <c r="IG196" s="2"/>
      <c r="IH196" s="2"/>
      <c r="II196" s="2"/>
      <c r="IJ196" s="2"/>
      <c r="IK196" s="2"/>
      <c r="IL196" s="2"/>
      <c r="IM196" s="2"/>
      <c r="IN196" s="2"/>
      <c r="IO196" s="2"/>
      <c r="IP196" s="2"/>
      <c r="IQ196" s="2"/>
      <c r="IR196" s="2"/>
      <c r="IS196" s="2"/>
      <c r="IT196" s="2"/>
      <c r="IU196" s="2"/>
      <c r="IV196" s="2"/>
    </row>
    <row r="197" spans="1:256">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c r="GF197" s="2"/>
      <c r="GG197" s="2"/>
      <c r="GH197" s="2"/>
      <c r="GI197" s="2"/>
      <c r="GJ197" s="2"/>
      <c r="GK197" s="2"/>
      <c r="GL197" s="2"/>
      <c r="GM197" s="2"/>
      <c r="GN197" s="2"/>
      <c r="GO197" s="2"/>
      <c r="GP197" s="2"/>
      <c r="GQ197" s="2"/>
      <c r="GR197" s="2"/>
      <c r="GS197" s="2"/>
      <c r="GT197" s="2"/>
      <c r="GU197" s="2"/>
      <c r="GV197" s="2"/>
      <c r="GW197" s="2"/>
      <c r="GX197" s="2"/>
      <c r="GY197" s="2"/>
      <c r="GZ197" s="2"/>
      <c r="HA197" s="2"/>
      <c r="HB197" s="2"/>
      <c r="HC197" s="2"/>
      <c r="HD197" s="2"/>
      <c r="HE197" s="2"/>
      <c r="HF197" s="2"/>
      <c r="HG197" s="2"/>
      <c r="HH197" s="2"/>
      <c r="HI197" s="2"/>
      <c r="HJ197" s="2"/>
      <c r="HK197" s="2"/>
      <c r="HL197" s="2"/>
      <c r="HM197" s="2"/>
      <c r="HN197" s="2"/>
      <c r="HO197" s="2"/>
      <c r="HP197" s="2"/>
      <c r="HQ197" s="2"/>
      <c r="HR197" s="2"/>
      <c r="HS197" s="2"/>
      <c r="HT197" s="2"/>
      <c r="HU197" s="2"/>
      <c r="HV197" s="2"/>
      <c r="HW197" s="2"/>
      <c r="HX197" s="2"/>
      <c r="HY197" s="2"/>
      <c r="HZ197" s="2"/>
      <c r="IA197" s="2"/>
      <c r="IB197" s="2"/>
      <c r="IC197" s="2"/>
      <c r="ID197" s="2"/>
      <c r="IE197" s="2"/>
      <c r="IF197" s="2"/>
      <c r="IG197" s="2"/>
      <c r="IH197" s="2"/>
      <c r="II197" s="2"/>
      <c r="IJ197" s="2"/>
      <c r="IK197" s="2"/>
      <c r="IL197" s="2"/>
      <c r="IM197" s="2"/>
      <c r="IN197" s="2"/>
      <c r="IO197" s="2"/>
      <c r="IP197" s="2"/>
      <c r="IQ197" s="2"/>
      <c r="IR197" s="2"/>
      <c r="IS197" s="2"/>
      <c r="IT197" s="2"/>
      <c r="IU197" s="2"/>
      <c r="IV197" s="2"/>
    </row>
    <row r="198" spans="1:256">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c r="GF198" s="2"/>
      <c r="GG198" s="2"/>
      <c r="GH198" s="2"/>
      <c r="GI198" s="2"/>
      <c r="GJ198" s="2"/>
      <c r="GK198" s="2"/>
      <c r="GL198" s="2"/>
      <c r="GM198" s="2"/>
      <c r="GN198" s="2"/>
      <c r="GO198" s="2"/>
      <c r="GP198" s="2"/>
      <c r="GQ198" s="2"/>
      <c r="GR198" s="2"/>
      <c r="GS198" s="2"/>
      <c r="GT198" s="2"/>
      <c r="GU198" s="2"/>
      <c r="GV198" s="2"/>
      <c r="GW198" s="2"/>
      <c r="GX198" s="2"/>
      <c r="GY198" s="2"/>
      <c r="GZ198" s="2"/>
      <c r="HA198" s="2"/>
      <c r="HB198" s="2"/>
      <c r="HC198" s="2"/>
      <c r="HD198" s="2"/>
      <c r="HE198" s="2"/>
      <c r="HF198" s="2"/>
      <c r="HG198" s="2"/>
      <c r="HH198" s="2"/>
      <c r="HI198" s="2"/>
      <c r="HJ198" s="2"/>
      <c r="HK198" s="2"/>
      <c r="HL198" s="2"/>
      <c r="HM198" s="2"/>
      <c r="HN198" s="2"/>
      <c r="HO198" s="2"/>
      <c r="HP198" s="2"/>
      <c r="HQ198" s="2"/>
      <c r="HR198" s="2"/>
      <c r="HS198" s="2"/>
      <c r="HT198" s="2"/>
      <c r="HU198" s="2"/>
      <c r="HV198" s="2"/>
      <c r="HW198" s="2"/>
      <c r="HX198" s="2"/>
      <c r="HY198" s="2"/>
      <c r="HZ198" s="2"/>
      <c r="IA198" s="2"/>
      <c r="IB198" s="2"/>
      <c r="IC198" s="2"/>
      <c r="ID198" s="2"/>
      <c r="IE198" s="2"/>
      <c r="IF198" s="2"/>
      <c r="IG198" s="2"/>
      <c r="IH198" s="2"/>
      <c r="II198" s="2"/>
      <c r="IJ198" s="2"/>
      <c r="IK198" s="2"/>
      <c r="IL198" s="2"/>
      <c r="IM198" s="2"/>
      <c r="IN198" s="2"/>
      <c r="IO198" s="2"/>
      <c r="IP198" s="2"/>
      <c r="IQ198" s="2"/>
      <c r="IR198" s="2"/>
      <c r="IS198" s="2"/>
      <c r="IT198" s="2"/>
      <c r="IU198" s="2"/>
      <c r="IV198" s="2"/>
    </row>
    <row r="199" spans="1:256">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c r="GF199" s="2"/>
      <c r="GG199" s="2"/>
      <c r="GH199" s="2"/>
      <c r="GI199" s="2"/>
      <c r="GJ199" s="2"/>
      <c r="GK199" s="2"/>
      <c r="GL199" s="2"/>
      <c r="GM199" s="2"/>
      <c r="GN199" s="2"/>
      <c r="GO199" s="2"/>
      <c r="GP199" s="2"/>
      <c r="GQ199" s="2"/>
      <c r="GR199" s="2"/>
      <c r="GS199" s="2"/>
      <c r="GT199" s="2"/>
      <c r="GU199" s="2"/>
      <c r="GV199" s="2"/>
      <c r="GW199" s="2"/>
      <c r="GX199" s="2"/>
      <c r="GY199" s="2"/>
      <c r="GZ199" s="2"/>
      <c r="HA199" s="2"/>
      <c r="HB199" s="2"/>
      <c r="HC199" s="2"/>
      <c r="HD199" s="2"/>
      <c r="HE199" s="2"/>
      <c r="HF199" s="2"/>
      <c r="HG199" s="2"/>
      <c r="HH199" s="2"/>
      <c r="HI199" s="2"/>
      <c r="HJ199" s="2"/>
      <c r="HK199" s="2"/>
      <c r="HL199" s="2"/>
      <c r="HM199" s="2"/>
      <c r="HN199" s="2"/>
      <c r="HO199" s="2"/>
      <c r="HP199" s="2"/>
      <c r="HQ199" s="2"/>
      <c r="HR199" s="2"/>
      <c r="HS199" s="2"/>
      <c r="HT199" s="2"/>
      <c r="HU199" s="2"/>
      <c r="HV199" s="2"/>
      <c r="HW199" s="2"/>
      <c r="HX199" s="2"/>
      <c r="HY199" s="2"/>
      <c r="HZ199" s="2"/>
      <c r="IA199" s="2"/>
      <c r="IB199" s="2"/>
      <c r="IC199" s="2"/>
      <c r="ID199" s="2"/>
      <c r="IE199" s="2"/>
      <c r="IF199" s="2"/>
      <c r="IG199" s="2"/>
      <c r="IH199" s="2"/>
      <c r="II199" s="2"/>
      <c r="IJ199" s="2"/>
      <c r="IK199" s="2"/>
      <c r="IL199" s="2"/>
      <c r="IM199" s="2"/>
      <c r="IN199" s="2"/>
      <c r="IO199" s="2"/>
      <c r="IP199" s="2"/>
      <c r="IQ199" s="2"/>
      <c r="IR199" s="2"/>
      <c r="IS199" s="2"/>
      <c r="IT199" s="2"/>
      <c r="IU199" s="2"/>
      <c r="IV199" s="2"/>
    </row>
    <row r="200" spans="1:256">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c r="GF200" s="2"/>
      <c r="GG200" s="2"/>
      <c r="GH200" s="2"/>
      <c r="GI200" s="2"/>
      <c r="GJ200" s="2"/>
      <c r="GK200" s="2"/>
      <c r="GL200" s="2"/>
      <c r="GM200" s="2"/>
      <c r="GN200" s="2"/>
      <c r="GO200" s="2"/>
      <c r="GP200" s="2"/>
      <c r="GQ200" s="2"/>
      <c r="GR200" s="2"/>
      <c r="GS200" s="2"/>
      <c r="GT200" s="2"/>
      <c r="GU200" s="2"/>
      <c r="GV200" s="2"/>
      <c r="GW200" s="2"/>
      <c r="GX200" s="2"/>
      <c r="GY200" s="2"/>
      <c r="GZ200" s="2"/>
      <c r="HA200" s="2"/>
      <c r="HB200" s="2"/>
      <c r="HC200" s="2"/>
      <c r="HD200" s="2"/>
      <c r="HE200" s="2"/>
      <c r="HF200" s="2"/>
      <c r="HG200" s="2"/>
      <c r="HH200" s="2"/>
      <c r="HI200" s="2"/>
      <c r="HJ200" s="2"/>
      <c r="HK200" s="2"/>
      <c r="HL200" s="2"/>
      <c r="HM200" s="2"/>
      <c r="HN200" s="2"/>
      <c r="HO200" s="2"/>
      <c r="HP200" s="2"/>
      <c r="HQ200" s="2"/>
      <c r="HR200" s="2"/>
      <c r="HS200" s="2"/>
      <c r="HT200" s="2"/>
      <c r="HU200" s="2"/>
      <c r="HV200" s="2"/>
      <c r="HW200" s="2"/>
      <c r="HX200" s="2"/>
      <c r="HY200" s="2"/>
      <c r="HZ200" s="2"/>
      <c r="IA200" s="2"/>
      <c r="IB200" s="2"/>
      <c r="IC200" s="2"/>
      <c r="ID200" s="2"/>
      <c r="IE200" s="2"/>
      <c r="IF200" s="2"/>
      <c r="IG200" s="2"/>
      <c r="IH200" s="2"/>
      <c r="II200" s="2"/>
      <c r="IJ200" s="2"/>
      <c r="IK200" s="2"/>
      <c r="IL200" s="2"/>
      <c r="IM200" s="2"/>
      <c r="IN200" s="2"/>
      <c r="IO200" s="2"/>
      <c r="IP200" s="2"/>
      <c r="IQ200" s="2"/>
      <c r="IR200" s="2"/>
      <c r="IS200" s="2"/>
      <c r="IT200" s="2"/>
      <c r="IU200" s="2"/>
      <c r="IV200" s="2"/>
    </row>
    <row r="201" spans="1:256">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c r="GF201" s="2"/>
      <c r="GG201" s="2"/>
      <c r="GH201" s="2"/>
      <c r="GI201" s="2"/>
      <c r="GJ201" s="2"/>
      <c r="GK201" s="2"/>
      <c r="GL201" s="2"/>
      <c r="GM201" s="2"/>
      <c r="GN201" s="2"/>
      <c r="GO201" s="2"/>
      <c r="GP201" s="2"/>
      <c r="GQ201" s="2"/>
      <c r="GR201" s="2"/>
      <c r="GS201" s="2"/>
      <c r="GT201" s="2"/>
      <c r="GU201" s="2"/>
      <c r="GV201" s="2"/>
      <c r="GW201" s="2"/>
      <c r="GX201" s="2"/>
      <c r="GY201" s="2"/>
      <c r="GZ201" s="2"/>
      <c r="HA201" s="2"/>
      <c r="HB201" s="2"/>
      <c r="HC201" s="2"/>
      <c r="HD201" s="2"/>
      <c r="HE201" s="2"/>
      <c r="HF201" s="2"/>
      <c r="HG201" s="2"/>
      <c r="HH201" s="2"/>
      <c r="HI201" s="2"/>
      <c r="HJ201" s="2"/>
      <c r="HK201" s="2"/>
      <c r="HL201" s="2"/>
      <c r="HM201" s="2"/>
      <c r="HN201" s="2"/>
      <c r="HO201" s="2"/>
      <c r="HP201" s="2"/>
      <c r="HQ201" s="2"/>
      <c r="HR201" s="2"/>
      <c r="HS201" s="2"/>
      <c r="HT201" s="2"/>
      <c r="HU201" s="2"/>
      <c r="HV201" s="2"/>
      <c r="HW201" s="2"/>
      <c r="HX201" s="2"/>
      <c r="HY201" s="2"/>
      <c r="HZ201" s="2"/>
      <c r="IA201" s="2"/>
      <c r="IB201" s="2"/>
      <c r="IC201" s="2"/>
      <c r="ID201" s="2"/>
      <c r="IE201" s="2"/>
      <c r="IF201" s="2"/>
      <c r="IG201" s="2"/>
      <c r="IH201" s="2"/>
      <c r="II201" s="2"/>
      <c r="IJ201" s="2"/>
      <c r="IK201" s="2"/>
      <c r="IL201" s="2"/>
      <c r="IM201" s="2"/>
      <c r="IN201" s="2"/>
      <c r="IO201" s="2"/>
      <c r="IP201" s="2"/>
      <c r="IQ201" s="2"/>
      <c r="IR201" s="2"/>
      <c r="IS201" s="2"/>
      <c r="IT201" s="2"/>
      <c r="IU201" s="2"/>
      <c r="IV201" s="2"/>
    </row>
    <row r="202" spans="1:256">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c r="GF202" s="2"/>
      <c r="GG202" s="2"/>
      <c r="GH202" s="2"/>
      <c r="GI202" s="2"/>
      <c r="GJ202" s="2"/>
      <c r="GK202" s="2"/>
      <c r="GL202" s="2"/>
      <c r="GM202" s="2"/>
      <c r="GN202" s="2"/>
      <c r="GO202" s="2"/>
      <c r="GP202" s="2"/>
      <c r="GQ202" s="2"/>
      <c r="GR202" s="2"/>
      <c r="GS202" s="2"/>
      <c r="GT202" s="2"/>
      <c r="GU202" s="2"/>
      <c r="GV202" s="2"/>
      <c r="GW202" s="2"/>
      <c r="GX202" s="2"/>
      <c r="GY202" s="2"/>
      <c r="GZ202" s="2"/>
      <c r="HA202" s="2"/>
      <c r="HB202" s="2"/>
      <c r="HC202" s="2"/>
      <c r="HD202" s="2"/>
      <c r="HE202" s="2"/>
      <c r="HF202" s="2"/>
      <c r="HG202" s="2"/>
      <c r="HH202" s="2"/>
      <c r="HI202" s="2"/>
      <c r="HJ202" s="2"/>
      <c r="HK202" s="2"/>
      <c r="HL202" s="2"/>
      <c r="HM202" s="2"/>
      <c r="HN202" s="2"/>
      <c r="HO202" s="2"/>
      <c r="HP202" s="2"/>
      <c r="HQ202" s="2"/>
      <c r="HR202" s="2"/>
      <c r="HS202" s="2"/>
      <c r="HT202" s="2"/>
      <c r="HU202" s="2"/>
      <c r="HV202" s="2"/>
      <c r="HW202" s="2"/>
      <c r="HX202" s="2"/>
      <c r="HY202" s="2"/>
      <c r="HZ202" s="2"/>
      <c r="IA202" s="2"/>
      <c r="IB202" s="2"/>
      <c r="IC202" s="2"/>
      <c r="ID202" s="2"/>
      <c r="IE202" s="2"/>
      <c r="IF202" s="2"/>
      <c r="IG202" s="2"/>
      <c r="IH202" s="2"/>
      <c r="II202" s="2"/>
      <c r="IJ202" s="2"/>
      <c r="IK202" s="2"/>
      <c r="IL202" s="2"/>
      <c r="IM202" s="2"/>
      <c r="IN202" s="2"/>
      <c r="IO202" s="2"/>
      <c r="IP202" s="2"/>
      <c r="IQ202" s="2"/>
      <c r="IR202" s="2"/>
      <c r="IS202" s="2"/>
      <c r="IT202" s="2"/>
      <c r="IU202" s="2"/>
      <c r="IV202" s="2"/>
    </row>
    <row r="203" spans="1:256">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c r="GF203" s="2"/>
      <c r="GG203" s="2"/>
      <c r="GH203" s="2"/>
      <c r="GI203" s="2"/>
      <c r="GJ203" s="2"/>
      <c r="GK203" s="2"/>
      <c r="GL203" s="2"/>
      <c r="GM203" s="2"/>
      <c r="GN203" s="2"/>
      <c r="GO203" s="2"/>
      <c r="GP203" s="2"/>
      <c r="GQ203" s="2"/>
      <c r="GR203" s="2"/>
      <c r="GS203" s="2"/>
      <c r="GT203" s="2"/>
      <c r="GU203" s="2"/>
      <c r="GV203" s="2"/>
      <c r="GW203" s="2"/>
      <c r="GX203" s="2"/>
      <c r="GY203" s="2"/>
      <c r="GZ203" s="2"/>
      <c r="HA203" s="2"/>
      <c r="HB203" s="2"/>
      <c r="HC203" s="2"/>
      <c r="HD203" s="2"/>
      <c r="HE203" s="2"/>
      <c r="HF203" s="2"/>
      <c r="HG203" s="2"/>
      <c r="HH203" s="2"/>
      <c r="HI203" s="2"/>
      <c r="HJ203" s="2"/>
      <c r="HK203" s="2"/>
      <c r="HL203" s="2"/>
      <c r="HM203" s="2"/>
      <c r="HN203" s="2"/>
      <c r="HO203" s="2"/>
      <c r="HP203" s="2"/>
      <c r="HQ203" s="2"/>
      <c r="HR203" s="2"/>
      <c r="HS203" s="2"/>
      <c r="HT203" s="2"/>
      <c r="HU203" s="2"/>
      <c r="HV203" s="2"/>
      <c r="HW203" s="2"/>
      <c r="HX203" s="2"/>
      <c r="HY203" s="2"/>
      <c r="HZ203" s="2"/>
      <c r="IA203" s="2"/>
      <c r="IB203" s="2"/>
      <c r="IC203" s="2"/>
      <c r="ID203" s="2"/>
      <c r="IE203" s="2"/>
      <c r="IF203" s="2"/>
      <c r="IG203" s="2"/>
      <c r="IH203" s="2"/>
      <c r="II203" s="2"/>
      <c r="IJ203" s="2"/>
      <c r="IK203" s="2"/>
      <c r="IL203" s="2"/>
      <c r="IM203" s="2"/>
      <c r="IN203" s="2"/>
      <c r="IO203" s="2"/>
      <c r="IP203" s="2"/>
      <c r="IQ203" s="2"/>
      <c r="IR203" s="2"/>
      <c r="IS203" s="2"/>
      <c r="IT203" s="2"/>
      <c r="IU203" s="2"/>
      <c r="IV203" s="2"/>
    </row>
    <row r="204" spans="1:256">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c r="GF204" s="2"/>
      <c r="GG204" s="2"/>
      <c r="GH204" s="2"/>
      <c r="GI204" s="2"/>
      <c r="GJ204" s="2"/>
      <c r="GK204" s="2"/>
      <c r="GL204" s="2"/>
      <c r="GM204" s="2"/>
      <c r="GN204" s="2"/>
      <c r="GO204" s="2"/>
      <c r="GP204" s="2"/>
      <c r="GQ204" s="2"/>
      <c r="GR204" s="2"/>
      <c r="GS204" s="2"/>
      <c r="GT204" s="2"/>
      <c r="GU204" s="2"/>
      <c r="GV204" s="2"/>
      <c r="GW204" s="2"/>
      <c r="GX204" s="2"/>
      <c r="GY204" s="2"/>
      <c r="GZ204" s="2"/>
      <c r="HA204" s="2"/>
      <c r="HB204" s="2"/>
      <c r="HC204" s="2"/>
      <c r="HD204" s="2"/>
      <c r="HE204" s="2"/>
      <c r="HF204" s="2"/>
      <c r="HG204" s="2"/>
      <c r="HH204" s="2"/>
      <c r="HI204" s="2"/>
      <c r="HJ204" s="2"/>
      <c r="HK204" s="2"/>
      <c r="HL204" s="2"/>
      <c r="HM204" s="2"/>
      <c r="HN204" s="2"/>
      <c r="HO204" s="2"/>
      <c r="HP204" s="2"/>
      <c r="HQ204" s="2"/>
      <c r="HR204" s="2"/>
      <c r="HS204" s="2"/>
      <c r="HT204" s="2"/>
      <c r="HU204" s="2"/>
      <c r="HV204" s="2"/>
      <c r="HW204" s="2"/>
      <c r="HX204" s="2"/>
      <c r="HY204" s="2"/>
      <c r="HZ204" s="2"/>
      <c r="IA204" s="2"/>
      <c r="IB204" s="2"/>
      <c r="IC204" s="2"/>
      <c r="ID204" s="2"/>
      <c r="IE204" s="2"/>
      <c r="IF204" s="2"/>
      <c r="IG204" s="2"/>
      <c r="IH204" s="2"/>
      <c r="II204" s="2"/>
      <c r="IJ204" s="2"/>
      <c r="IK204" s="2"/>
      <c r="IL204" s="2"/>
      <c r="IM204" s="2"/>
      <c r="IN204" s="2"/>
      <c r="IO204" s="2"/>
      <c r="IP204" s="2"/>
      <c r="IQ204" s="2"/>
      <c r="IR204" s="2"/>
      <c r="IS204" s="2"/>
      <c r="IT204" s="2"/>
      <c r="IU204" s="2"/>
      <c r="IV204" s="2"/>
    </row>
    <row r="205" spans="1:256">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c r="GF205" s="2"/>
      <c r="GG205" s="2"/>
      <c r="GH205" s="2"/>
      <c r="GI205" s="2"/>
      <c r="GJ205" s="2"/>
      <c r="GK205" s="2"/>
      <c r="GL205" s="2"/>
      <c r="GM205" s="2"/>
      <c r="GN205" s="2"/>
      <c r="GO205" s="2"/>
      <c r="GP205" s="2"/>
      <c r="GQ205" s="2"/>
      <c r="GR205" s="2"/>
      <c r="GS205" s="2"/>
      <c r="GT205" s="2"/>
      <c r="GU205" s="2"/>
      <c r="GV205" s="2"/>
      <c r="GW205" s="2"/>
      <c r="GX205" s="2"/>
      <c r="GY205" s="2"/>
      <c r="GZ205" s="2"/>
      <c r="HA205" s="2"/>
      <c r="HB205" s="2"/>
      <c r="HC205" s="2"/>
      <c r="HD205" s="2"/>
      <c r="HE205" s="2"/>
      <c r="HF205" s="2"/>
      <c r="HG205" s="2"/>
      <c r="HH205" s="2"/>
      <c r="HI205" s="2"/>
      <c r="HJ205" s="2"/>
      <c r="HK205" s="2"/>
      <c r="HL205" s="2"/>
      <c r="HM205" s="2"/>
      <c r="HN205" s="2"/>
      <c r="HO205" s="2"/>
      <c r="HP205" s="2"/>
      <c r="HQ205" s="2"/>
      <c r="HR205" s="2"/>
      <c r="HS205" s="2"/>
      <c r="HT205" s="2"/>
      <c r="HU205" s="2"/>
      <c r="HV205" s="2"/>
      <c r="HW205" s="2"/>
      <c r="HX205" s="2"/>
      <c r="HY205" s="2"/>
      <c r="HZ205" s="2"/>
      <c r="IA205" s="2"/>
      <c r="IB205" s="2"/>
      <c r="IC205" s="2"/>
      <c r="ID205" s="2"/>
      <c r="IE205" s="2"/>
      <c r="IF205" s="2"/>
      <c r="IG205" s="2"/>
      <c r="IH205" s="2"/>
      <c r="II205" s="2"/>
      <c r="IJ205" s="2"/>
      <c r="IK205" s="2"/>
      <c r="IL205" s="2"/>
      <c r="IM205" s="2"/>
      <c r="IN205" s="2"/>
      <c r="IO205" s="2"/>
      <c r="IP205" s="2"/>
      <c r="IQ205" s="2"/>
      <c r="IR205" s="2"/>
      <c r="IS205" s="2"/>
      <c r="IT205" s="2"/>
      <c r="IU205" s="2"/>
      <c r="IV205" s="2"/>
    </row>
    <row r="206" spans="1:25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c r="GF206" s="2"/>
      <c r="GG206" s="2"/>
      <c r="GH206" s="2"/>
      <c r="GI206" s="2"/>
      <c r="GJ206" s="2"/>
      <c r="GK206" s="2"/>
      <c r="GL206" s="2"/>
      <c r="GM206" s="2"/>
      <c r="GN206" s="2"/>
      <c r="GO206" s="2"/>
      <c r="GP206" s="2"/>
      <c r="GQ206" s="2"/>
      <c r="GR206" s="2"/>
      <c r="GS206" s="2"/>
      <c r="GT206" s="2"/>
      <c r="GU206" s="2"/>
      <c r="GV206" s="2"/>
      <c r="GW206" s="2"/>
      <c r="GX206" s="2"/>
      <c r="GY206" s="2"/>
      <c r="GZ206" s="2"/>
      <c r="HA206" s="2"/>
      <c r="HB206" s="2"/>
      <c r="HC206" s="2"/>
      <c r="HD206" s="2"/>
      <c r="HE206" s="2"/>
      <c r="HF206" s="2"/>
      <c r="HG206" s="2"/>
      <c r="HH206" s="2"/>
      <c r="HI206" s="2"/>
      <c r="HJ206" s="2"/>
      <c r="HK206" s="2"/>
      <c r="HL206" s="2"/>
      <c r="HM206" s="2"/>
      <c r="HN206" s="2"/>
      <c r="HO206" s="2"/>
      <c r="HP206" s="2"/>
      <c r="HQ206" s="2"/>
      <c r="HR206" s="2"/>
      <c r="HS206" s="2"/>
      <c r="HT206" s="2"/>
      <c r="HU206" s="2"/>
      <c r="HV206" s="2"/>
      <c r="HW206" s="2"/>
      <c r="HX206" s="2"/>
      <c r="HY206" s="2"/>
      <c r="HZ206" s="2"/>
      <c r="IA206" s="2"/>
      <c r="IB206" s="2"/>
      <c r="IC206" s="2"/>
      <c r="ID206" s="2"/>
      <c r="IE206" s="2"/>
      <c r="IF206" s="2"/>
      <c r="IG206" s="2"/>
      <c r="IH206" s="2"/>
      <c r="II206" s="2"/>
      <c r="IJ206" s="2"/>
      <c r="IK206" s="2"/>
      <c r="IL206" s="2"/>
      <c r="IM206" s="2"/>
      <c r="IN206" s="2"/>
      <c r="IO206" s="2"/>
      <c r="IP206" s="2"/>
      <c r="IQ206" s="2"/>
      <c r="IR206" s="2"/>
      <c r="IS206" s="2"/>
      <c r="IT206" s="2"/>
      <c r="IU206" s="2"/>
      <c r="IV206" s="2"/>
    </row>
    <row r="207" spans="1:256">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c r="GF207" s="2"/>
      <c r="GG207" s="2"/>
      <c r="GH207" s="2"/>
      <c r="GI207" s="2"/>
      <c r="GJ207" s="2"/>
      <c r="GK207" s="2"/>
      <c r="GL207" s="2"/>
      <c r="GM207" s="2"/>
      <c r="GN207" s="2"/>
      <c r="GO207" s="2"/>
      <c r="GP207" s="2"/>
      <c r="GQ207" s="2"/>
      <c r="GR207" s="2"/>
      <c r="GS207" s="2"/>
      <c r="GT207" s="2"/>
      <c r="GU207" s="2"/>
      <c r="GV207" s="2"/>
      <c r="GW207" s="2"/>
      <c r="GX207" s="2"/>
      <c r="GY207" s="2"/>
      <c r="GZ207" s="2"/>
      <c r="HA207" s="2"/>
      <c r="HB207" s="2"/>
      <c r="HC207" s="2"/>
      <c r="HD207" s="2"/>
      <c r="HE207" s="2"/>
      <c r="HF207" s="2"/>
      <c r="HG207" s="2"/>
      <c r="HH207" s="2"/>
      <c r="HI207" s="2"/>
      <c r="HJ207" s="2"/>
      <c r="HK207" s="2"/>
      <c r="HL207" s="2"/>
      <c r="HM207" s="2"/>
      <c r="HN207" s="2"/>
      <c r="HO207" s="2"/>
      <c r="HP207" s="2"/>
      <c r="HQ207" s="2"/>
      <c r="HR207" s="2"/>
      <c r="HS207" s="2"/>
      <c r="HT207" s="2"/>
      <c r="HU207" s="2"/>
      <c r="HV207" s="2"/>
      <c r="HW207" s="2"/>
      <c r="HX207" s="2"/>
      <c r="HY207" s="2"/>
      <c r="HZ207" s="2"/>
      <c r="IA207" s="2"/>
      <c r="IB207" s="2"/>
      <c r="IC207" s="2"/>
      <c r="ID207" s="2"/>
      <c r="IE207" s="2"/>
      <c r="IF207" s="2"/>
      <c r="IG207" s="2"/>
      <c r="IH207" s="2"/>
      <c r="II207" s="2"/>
      <c r="IJ207" s="2"/>
      <c r="IK207" s="2"/>
      <c r="IL207" s="2"/>
      <c r="IM207" s="2"/>
      <c r="IN207" s="2"/>
      <c r="IO207" s="2"/>
      <c r="IP207" s="2"/>
      <c r="IQ207" s="2"/>
      <c r="IR207" s="2"/>
      <c r="IS207" s="2"/>
      <c r="IT207" s="2"/>
      <c r="IU207" s="2"/>
      <c r="IV207" s="2"/>
    </row>
    <row r="208" spans="1:256">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c r="GF208" s="2"/>
      <c r="GG208" s="2"/>
      <c r="GH208" s="2"/>
      <c r="GI208" s="2"/>
      <c r="GJ208" s="2"/>
      <c r="GK208" s="2"/>
      <c r="GL208" s="2"/>
      <c r="GM208" s="2"/>
      <c r="GN208" s="2"/>
      <c r="GO208" s="2"/>
      <c r="GP208" s="2"/>
      <c r="GQ208" s="2"/>
      <c r="GR208" s="2"/>
      <c r="GS208" s="2"/>
      <c r="GT208" s="2"/>
      <c r="GU208" s="2"/>
      <c r="GV208" s="2"/>
      <c r="GW208" s="2"/>
      <c r="GX208" s="2"/>
      <c r="GY208" s="2"/>
      <c r="GZ208" s="2"/>
      <c r="HA208" s="2"/>
      <c r="HB208" s="2"/>
      <c r="HC208" s="2"/>
      <c r="HD208" s="2"/>
      <c r="HE208" s="2"/>
      <c r="HF208" s="2"/>
      <c r="HG208" s="2"/>
      <c r="HH208" s="2"/>
      <c r="HI208" s="2"/>
      <c r="HJ208" s="2"/>
      <c r="HK208" s="2"/>
      <c r="HL208" s="2"/>
      <c r="HM208" s="2"/>
      <c r="HN208" s="2"/>
      <c r="HO208" s="2"/>
      <c r="HP208" s="2"/>
      <c r="HQ208" s="2"/>
      <c r="HR208" s="2"/>
      <c r="HS208" s="2"/>
      <c r="HT208" s="2"/>
      <c r="HU208" s="2"/>
      <c r="HV208" s="2"/>
      <c r="HW208" s="2"/>
      <c r="HX208" s="2"/>
      <c r="HY208" s="2"/>
      <c r="HZ208" s="2"/>
      <c r="IA208" s="2"/>
      <c r="IB208" s="2"/>
      <c r="IC208" s="2"/>
      <c r="ID208" s="2"/>
      <c r="IE208" s="2"/>
      <c r="IF208" s="2"/>
      <c r="IG208" s="2"/>
      <c r="IH208" s="2"/>
      <c r="II208" s="2"/>
      <c r="IJ208" s="2"/>
      <c r="IK208" s="2"/>
      <c r="IL208" s="2"/>
      <c r="IM208" s="2"/>
      <c r="IN208" s="2"/>
      <c r="IO208" s="2"/>
      <c r="IP208" s="2"/>
      <c r="IQ208" s="2"/>
      <c r="IR208" s="2"/>
      <c r="IS208" s="2"/>
      <c r="IT208" s="2"/>
      <c r="IU208" s="2"/>
      <c r="IV208" s="2"/>
    </row>
    <row r="209" spans="1:256">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c r="GF209" s="2"/>
      <c r="GG209" s="2"/>
      <c r="GH209" s="2"/>
      <c r="GI209" s="2"/>
      <c r="GJ209" s="2"/>
      <c r="GK209" s="2"/>
      <c r="GL209" s="2"/>
      <c r="GM209" s="2"/>
      <c r="GN209" s="2"/>
      <c r="GO209" s="2"/>
      <c r="GP209" s="2"/>
      <c r="GQ209" s="2"/>
      <c r="GR209" s="2"/>
      <c r="GS209" s="2"/>
      <c r="GT209" s="2"/>
      <c r="GU209" s="2"/>
      <c r="GV209" s="2"/>
      <c r="GW209" s="2"/>
      <c r="GX209" s="2"/>
      <c r="GY209" s="2"/>
      <c r="GZ209" s="2"/>
      <c r="HA209" s="2"/>
      <c r="HB209" s="2"/>
      <c r="HC209" s="2"/>
      <c r="HD209" s="2"/>
      <c r="HE209" s="2"/>
      <c r="HF209" s="2"/>
      <c r="HG209" s="2"/>
      <c r="HH209" s="2"/>
      <c r="HI209" s="2"/>
      <c r="HJ209" s="2"/>
      <c r="HK209" s="2"/>
      <c r="HL209" s="2"/>
      <c r="HM209" s="2"/>
      <c r="HN209" s="2"/>
      <c r="HO209" s="2"/>
      <c r="HP209" s="2"/>
      <c r="HQ209" s="2"/>
      <c r="HR209" s="2"/>
      <c r="HS209" s="2"/>
      <c r="HT209" s="2"/>
      <c r="HU209" s="2"/>
      <c r="HV209" s="2"/>
      <c r="HW209" s="2"/>
      <c r="HX209" s="2"/>
      <c r="HY209" s="2"/>
      <c r="HZ209" s="2"/>
      <c r="IA209" s="2"/>
      <c r="IB209" s="2"/>
      <c r="IC209" s="2"/>
      <c r="ID209" s="2"/>
      <c r="IE209" s="2"/>
      <c r="IF209" s="2"/>
      <c r="IG209" s="2"/>
      <c r="IH209" s="2"/>
      <c r="II209" s="2"/>
      <c r="IJ209" s="2"/>
      <c r="IK209" s="2"/>
      <c r="IL209" s="2"/>
      <c r="IM209" s="2"/>
      <c r="IN209" s="2"/>
      <c r="IO209" s="2"/>
      <c r="IP209" s="2"/>
      <c r="IQ209" s="2"/>
      <c r="IR209" s="2"/>
      <c r="IS209" s="2"/>
      <c r="IT209" s="2"/>
      <c r="IU209" s="2"/>
      <c r="IV209" s="2"/>
    </row>
    <row r="210" spans="1:256">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c r="GF210" s="2"/>
      <c r="GG210" s="2"/>
      <c r="GH210" s="2"/>
      <c r="GI210" s="2"/>
      <c r="GJ210" s="2"/>
      <c r="GK210" s="2"/>
      <c r="GL210" s="2"/>
      <c r="GM210" s="2"/>
      <c r="GN210" s="2"/>
      <c r="GO210" s="2"/>
      <c r="GP210" s="2"/>
      <c r="GQ210" s="2"/>
      <c r="GR210" s="2"/>
      <c r="GS210" s="2"/>
      <c r="GT210" s="2"/>
      <c r="GU210" s="2"/>
      <c r="GV210" s="2"/>
      <c r="GW210" s="2"/>
      <c r="GX210" s="2"/>
      <c r="GY210" s="2"/>
      <c r="GZ210" s="2"/>
      <c r="HA210" s="2"/>
      <c r="HB210" s="2"/>
      <c r="HC210" s="2"/>
      <c r="HD210" s="2"/>
      <c r="HE210" s="2"/>
      <c r="HF210" s="2"/>
      <c r="HG210" s="2"/>
      <c r="HH210" s="2"/>
      <c r="HI210" s="2"/>
      <c r="HJ210" s="2"/>
      <c r="HK210" s="2"/>
      <c r="HL210" s="2"/>
      <c r="HM210" s="2"/>
      <c r="HN210" s="2"/>
      <c r="HO210" s="2"/>
      <c r="HP210" s="2"/>
      <c r="HQ210" s="2"/>
      <c r="HR210" s="2"/>
      <c r="HS210" s="2"/>
      <c r="HT210" s="2"/>
      <c r="HU210" s="2"/>
      <c r="HV210" s="2"/>
      <c r="HW210" s="2"/>
      <c r="HX210" s="2"/>
      <c r="HY210" s="2"/>
      <c r="HZ210" s="2"/>
      <c r="IA210" s="2"/>
      <c r="IB210" s="2"/>
      <c r="IC210" s="2"/>
      <c r="ID210" s="2"/>
      <c r="IE210" s="2"/>
      <c r="IF210" s="2"/>
      <c r="IG210" s="2"/>
      <c r="IH210" s="2"/>
      <c r="II210" s="2"/>
      <c r="IJ210" s="2"/>
      <c r="IK210" s="2"/>
      <c r="IL210" s="2"/>
      <c r="IM210" s="2"/>
      <c r="IN210" s="2"/>
      <c r="IO210" s="2"/>
      <c r="IP210" s="2"/>
      <c r="IQ210" s="2"/>
      <c r="IR210" s="2"/>
      <c r="IS210" s="2"/>
      <c r="IT210" s="2"/>
      <c r="IU210" s="2"/>
      <c r="IV210" s="2"/>
    </row>
    <row r="211" spans="1:256">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c r="GF211" s="2"/>
      <c r="GG211" s="2"/>
      <c r="GH211" s="2"/>
      <c r="GI211" s="2"/>
      <c r="GJ211" s="2"/>
      <c r="GK211" s="2"/>
      <c r="GL211" s="2"/>
      <c r="GM211" s="2"/>
      <c r="GN211" s="2"/>
      <c r="GO211" s="2"/>
      <c r="GP211" s="2"/>
      <c r="GQ211" s="2"/>
      <c r="GR211" s="2"/>
      <c r="GS211" s="2"/>
      <c r="GT211" s="2"/>
      <c r="GU211" s="2"/>
      <c r="GV211" s="2"/>
      <c r="GW211" s="2"/>
      <c r="GX211" s="2"/>
      <c r="GY211" s="2"/>
      <c r="GZ211" s="2"/>
      <c r="HA211" s="2"/>
      <c r="HB211" s="2"/>
      <c r="HC211" s="2"/>
      <c r="HD211" s="2"/>
      <c r="HE211" s="2"/>
      <c r="HF211" s="2"/>
      <c r="HG211" s="2"/>
      <c r="HH211" s="2"/>
      <c r="HI211" s="2"/>
      <c r="HJ211" s="2"/>
      <c r="HK211" s="2"/>
      <c r="HL211" s="2"/>
      <c r="HM211" s="2"/>
      <c r="HN211" s="2"/>
      <c r="HO211" s="2"/>
      <c r="HP211" s="2"/>
      <c r="HQ211" s="2"/>
      <c r="HR211" s="2"/>
      <c r="HS211" s="2"/>
      <c r="HT211" s="2"/>
      <c r="HU211" s="2"/>
      <c r="HV211" s="2"/>
      <c r="HW211" s="2"/>
      <c r="HX211" s="2"/>
      <c r="HY211" s="2"/>
      <c r="HZ211" s="2"/>
      <c r="IA211" s="2"/>
      <c r="IB211" s="2"/>
      <c r="IC211" s="2"/>
      <c r="ID211" s="2"/>
      <c r="IE211" s="2"/>
      <c r="IF211" s="2"/>
      <c r="IG211" s="2"/>
      <c r="IH211" s="2"/>
      <c r="II211" s="2"/>
      <c r="IJ211" s="2"/>
      <c r="IK211" s="2"/>
      <c r="IL211" s="2"/>
      <c r="IM211" s="2"/>
      <c r="IN211" s="2"/>
      <c r="IO211" s="2"/>
      <c r="IP211" s="2"/>
      <c r="IQ211" s="2"/>
      <c r="IR211" s="2"/>
      <c r="IS211" s="2"/>
      <c r="IT211" s="2"/>
      <c r="IU211" s="2"/>
      <c r="IV211" s="2"/>
    </row>
    <row r="212" spans="1:256">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c r="GF212" s="2"/>
      <c r="GG212" s="2"/>
      <c r="GH212" s="2"/>
      <c r="GI212" s="2"/>
      <c r="GJ212" s="2"/>
      <c r="GK212" s="2"/>
      <c r="GL212" s="2"/>
      <c r="GM212" s="2"/>
      <c r="GN212" s="2"/>
      <c r="GO212" s="2"/>
      <c r="GP212" s="2"/>
      <c r="GQ212" s="2"/>
      <c r="GR212" s="2"/>
      <c r="GS212" s="2"/>
      <c r="GT212" s="2"/>
      <c r="GU212" s="2"/>
      <c r="GV212" s="2"/>
      <c r="GW212" s="2"/>
      <c r="GX212" s="2"/>
      <c r="GY212" s="2"/>
      <c r="GZ212" s="2"/>
      <c r="HA212" s="2"/>
      <c r="HB212" s="2"/>
      <c r="HC212" s="2"/>
      <c r="HD212" s="2"/>
      <c r="HE212" s="2"/>
      <c r="HF212" s="2"/>
      <c r="HG212" s="2"/>
      <c r="HH212" s="2"/>
      <c r="HI212" s="2"/>
      <c r="HJ212" s="2"/>
      <c r="HK212" s="2"/>
      <c r="HL212" s="2"/>
      <c r="HM212" s="2"/>
      <c r="HN212" s="2"/>
      <c r="HO212" s="2"/>
      <c r="HP212" s="2"/>
      <c r="HQ212" s="2"/>
      <c r="HR212" s="2"/>
      <c r="HS212" s="2"/>
      <c r="HT212" s="2"/>
      <c r="HU212" s="2"/>
      <c r="HV212" s="2"/>
      <c r="HW212" s="2"/>
      <c r="HX212" s="2"/>
      <c r="HY212" s="2"/>
      <c r="HZ212" s="2"/>
      <c r="IA212" s="2"/>
      <c r="IB212" s="2"/>
      <c r="IC212" s="2"/>
      <c r="ID212" s="2"/>
      <c r="IE212" s="2"/>
      <c r="IF212" s="2"/>
      <c r="IG212" s="2"/>
      <c r="IH212" s="2"/>
      <c r="II212" s="2"/>
      <c r="IJ212" s="2"/>
      <c r="IK212" s="2"/>
      <c r="IL212" s="2"/>
      <c r="IM212" s="2"/>
      <c r="IN212" s="2"/>
      <c r="IO212" s="2"/>
      <c r="IP212" s="2"/>
      <c r="IQ212" s="2"/>
      <c r="IR212" s="2"/>
      <c r="IS212" s="2"/>
      <c r="IT212" s="2"/>
      <c r="IU212" s="2"/>
      <c r="IV212" s="2"/>
    </row>
    <row r="213" spans="1:256">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c r="GF213" s="2"/>
      <c r="GG213" s="2"/>
      <c r="GH213" s="2"/>
      <c r="GI213" s="2"/>
      <c r="GJ213" s="2"/>
      <c r="GK213" s="2"/>
      <c r="GL213" s="2"/>
      <c r="GM213" s="2"/>
      <c r="GN213" s="2"/>
      <c r="GO213" s="2"/>
      <c r="GP213" s="2"/>
      <c r="GQ213" s="2"/>
      <c r="GR213" s="2"/>
      <c r="GS213" s="2"/>
      <c r="GT213" s="2"/>
      <c r="GU213" s="2"/>
      <c r="GV213" s="2"/>
      <c r="GW213" s="2"/>
      <c r="GX213" s="2"/>
      <c r="GY213" s="2"/>
      <c r="GZ213" s="2"/>
      <c r="HA213" s="2"/>
      <c r="HB213" s="2"/>
      <c r="HC213" s="2"/>
      <c r="HD213" s="2"/>
      <c r="HE213" s="2"/>
      <c r="HF213" s="2"/>
      <c r="HG213" s="2"/>
      <c r="HH213" s="2"/>
      <c r="HI213" s="2"/>
      <c r="HJ213" s="2"/>
      <c r="HK213" s="2"/>
      <c r="HL213" s="2"/>
      <c r="HM213" s="2"/>
      <c r="HN213" s="2"/>
      <c r="HO213" s="2"/>
      <c r="HP213" s="2"/>
      <c r="HQ213" s="2"/>
      <c r="HR213" s="2"/>
      <c r="HS213" s="2"/>
      <c r="HT213" s="2"/>
      <c r="HU213" s="2"/>
      <c r="HV213" s="2"/>
      <c r="HW213" s="2"/>
      <c r="HX213" s="2"/>
      <c r="HY213" s="2"/>
      <c r="HZ213" s="2"/>
      <c r="IA213" s="2"/>
      <c r="IB213" s="2"/>
      <c r="IC213" s="2"/>
      <c r="ID213" s="2"/>
      <c r="IE213" s="2"/>
      <c r="IF213" s="2"/>
      <c r="IG213" s="2"/>
      <c r="IH213" s="2"/>
      <c r="II213" s="2"/>
      <c r="IJ213" s="2"/>
      <c r="IK213" s="2"/>
      <c r="IL213" s="2"/>
      <c r="IM213" s="2"/>
      <c r="IN213" s="2"/>
      <c r="IO213" s="2"/>
      <c r="IP213" s="2"/>
      <c r="IQ213" s="2"/>
      <c r="IR213" s="2"/>
      <c r="IS213" s="2"/>
      <c r="IT213" s="2"/>
      <c r="IU213" s="2"/>
      <c r="IV213" s="2"/>
    </row>
    <row r="214" spans="1:256">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c r="GF214" s="2"/>
      <c r="GG214" s="2"/>
      <c r="GH214" s="2"/>
      <c r="GI214" s="2"/>
      <c r="GJ214" s="2"/>
      <c r="GK214" s="2"/>
      <c r="GL214" s="2"/>
      <c r="GM214" s="2"/>
      <c r="GN214" s="2"/>
      <c r="GO214" s="2"/>
      <c r="GP214" s="2"/>
      <c r="GQ214" s="2"/>
      <c r="GR214" s="2"/>
      <c r="GS214" s="2"/>
      <c r="GT214" s="2"/>
      <c r="GU214" s="2"/>
      <c r="GV214" s="2"/>
      <c r="GW214" s="2"/>
      <c r="GX214" s="2"/>
      <c r="GY214" s="2"/>
      <c r="GZ214" s="2"/>
      <c r="HA214" s="2"/>
      <c r="HB214" s="2"/>
      <c r="HC214" s="2"/>
      <c r="HD214" s="2"/>
      <c r="HE214" s="2"/>
      <c r="HF214" s="2"/>
      <c r="HG214" s="2"/>
      <c r="HH214" s="2"/>
      <c r="HI214" s="2"/>
      <c r="HJ214" s="2"/>
      <c r="HK214" s="2"/>
      <c r="HL214" s="2"/>
      <c r="HM214" s="2"/>
      <c r="HN214" s="2"/>
      <c r="HO214" s="2"/>
      <c r="HP214" s="2"/>
      <c r="HQ214" s="2"/>
      <c r="HR214" s="2"/>
      <c r="HS214" s="2"/>
      <c r="HT214" s="2"/>
      <c r="HU214" s="2"/>
      <c r="HV214" s="2"/>
      <c r="HW214" s="2"/>
      <c r="HX214" s="2"/>
      <c r="HY214" s="2"/>
      <c r="HZ214" s="2"/>
      <c r="IA214" s="2"/>
      <c r="IB214" s="2"/>
      <c r="IC214" s="2"/>
      <c r="ID214" s="2"/>
      <c r="IE214" s="2"/>
      <c r="IF214" s="2"/>
      <c r="IG214" s="2"/>
      <c r="IH214" s="2"/>
      <c r="II214" s="2"/>
      <c r="IJ214" s="2"/>
      <c r="IK214" s="2"/>
      <c r="IL214" s="2"/>
      <c r="IM214" s="2"/>
      <c r="IN214" s="2"/>
      <c r="IO214" s="2"/>
      <c r="IP214" s="2"/>
      <c r="IQ214" s="2"/>
      <c r="IR214" s="2"/>
      <c r="IS214" s="2"/>
      <c r="IT214" s="2"/>
      <c r="IU214" s="2"/>
      <c r="IV214" s="2"/>
    </row>
    <row r="215" spans="1:256">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c r="GF215" s="2"/>
      <c r="GG215" s="2"/>
      <c r="GH215" s="2"/>
      <c r="GI215" s="2"/>
      <c r="GJ215" s="2"/>
      <c r="GK215" s="2"/>
      <c r="GL215" s="2"/>
      <c r="GM215" s="2"/>
      <c r="GN215" s="2"/>
      <c r="GO215" s="2"/>
      <c r="GP215" s="2"/>
      <c r="GQ215" s="2"/>
      <c r="GR215" s="2"/>
      <c r="GS215" s="2"/>
      <c r="GT215" s="2"/>
      <c r="GU215" s="2"/>
      <c r="GV215" s="2"/>
      <c r="GW215" s="2"/>
      <c r="GX215" s="2"/>
      <c r="GY215" s="2"/>
      <c r="GZ215" s="2"/>
      <c r="HA215" s="2"/>
      <c r="HB215" s="2"/>
      <c r="HC215" s="2"/>
      <c r="HD215" s="2"/>
      <c r="HE215" s="2"/>
      <c r="HF215" s="2"/>
      <c r="HG215" s="2"/>
      <c r="HH215" s="2"/>
      <c r="HI215" s="2"/>
      <c r="HJ215" s="2"/>
      <c r="HK215" s="2"/>
      <c r="HL215" s="2"/>
      <c r="HM215" s="2"/>
      <c r="HN215" s="2"/>
      <c r="HO215" s="2"/>
      <c r="HP215" s="2"/>
      <c r="HQ215" s="2"/>
      <c r="HR215" s="2"/>
      <c r="HS215" s="2"/>
      <c r="HT215" s="2"/>
      <c r="HU215" s="2"/>
      <c r="HV215" s="2"/>
      <c r="HW215" s="2"/>
      <c r="HX215" s="2"/>
      <c r="HY215" s="2"/>
      <c r="HZ215" s="2"/>
      <c r="IA215" s="2"/>
      <c r="IB215" s="2"/>
      <c r="IC215" s="2"/>
      <c r="ID215" s="2"/>
      <c r="IE215" s="2"/>
      <c r="IF215" s="2"/>
      <c r="IG215" s="2"/>
      <c r="IH215" s="2"/>
      <c r="II215" s="2"/>
      <c r="IJ215" s="2"/>
      <c r="IK215" s="2"/>
      <c r="IL215" s="2"/>
      <c r="IM215" s="2"/>
      <c r="IN215" s="2"/>
      <c r="IO215" s="2"/>
      <c r="IP215" s="2"/>
      <c r="IQ215" s="2"/>
      <c r="IR215" s="2"/>
      <c r="IS215" s="2"/>
      <c r="IT215" s="2"/>
      <c r="IU215" s="2"/>
      <c r="IV215" s="2"/>
    </row>
    <row r="216" spans="1:25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c r="GF216" s="2"/>
      <c r="GG216" s="2"/>
      <c r="GH216" s="2"/>
      <c r="GI216" s="2"/>
      <c r="GJ216" s="2"/>
      <c r="GK216" s="2"/>
      <c r="GL216" s="2"/>
      <c r="GM216" s="2"/>
      <c r="GN216" s="2"/>
      <c r="GO216" s="2"/>
      <c r="GP216" s="2"/>
      <c r="GQ216" s="2"/>
      <c r="GR216" s="2"/>
      <c r="GS216" s="2"/>
      <c r="GT216" s="2"/>
      <c r="GU216" s="2"/>
      <c r="GV216" s="2"/>
      <c r="GW216" s="2"/>
      <c r="GX216" s="2"/>
      <c r="GY216" s="2"/>
      <c r="GZ216" s="2"/>
      <c r="HA216" s="2"/>
      <c r="HB216" s="2"/>
      <c r="HC216" s="2"/>
      <c r="HD216" s="2"/>
      <c r="HE216" s="2"/>
      <c r="HF216" s="2"/>
      <c r="HG216" s="2"/>
      <c r="HH216" s="2"/>
      <c r="HI216" s="2"/>
      <c r="HJ216" s="2"/>
      <c r="HK216" s="2"/>
      <c r="HL216" s="2"/>
      <c r="HM216" s="2"/>
      <c r="HN216" s="2"/>
      <c r="HO216" s="2"/>
      <c r="HP216" s="2"/>
      <c r="HQ216" s="2"/>
      <c r="HR216" s="2"/>
      <c r="HS216" s="2"/>
      <c r="HT216" s="2"/>
      <c r="HU216" s="2"/>
      <c r="HV216" s="2"/>
      <c r="HW216" s="2"/>
      <c r="HX216" s="2"/>
      <c r="HY216" s="2"/>
      <c r="HZ216" s="2"/>
      <c r="IA216" s="2"/>
      <c r="IB216" s="2"/>
      <c r="IC216" s="2"/>
      <c r="ID216" s="2"/>
      <c r="IE216" s="2"/>
      <c r="IF216" s="2"/>
      <c r="IG216" s="2"/>
      <c r="IH216" s="2"/>
      <c r="II216" s="2"/>
      <c r="IJ216" s="2"/>
      <c r="IK216" s="2"/>
      <c r="IL216" s="2"/>
      <c r="IM216" s="2"/>
      <c r="IN216" s="2"/>
      <c r="IO216" s="2"/>
      <c r="IP216" s="2"/>
      <c r="IQ216" s="2"/>
      <c r="IR216" s="2"/>
      <c r="IS216" s="2"/>
      <c r="IT216" s="2"/>
      <c r="IU216" s="2"/>
      <c r="IV216" s="2"/>
    </row>
    <row r="217" spans="1:256">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c r="GF217" s="2"/>
      <c r="GG217" s="2"/>
      <c r="GH217" s="2"/>
      <c r="GI217" s="2"/>
      <c r="GJ217" s="2"/>
      <c r="GK217" s="2"/>
      <c r="GL217" s="2"/>
      <c r="GM217" s="2"/>
      <c r="GN217" s="2"/>
      <c r="GO217" s="2"/>
      <c r="GP217" s="2"/>
      <c r="GQ217" s="2"/>
      <c r="GR217" s="2"/>
      <c r="GS217" s="2"/>
      <c r="GT217" s="2"/>
      <c r="GU217" s="2"/>
      <c r="GV217" s="2"/>
      <c r="GW217" s="2"/>
      <c r="GX217" s="2"/>
      <c r="GY217" s="2"/>
      <c r="GZ217" s="2"/>
      <c r="HA217" s="2"/>
      <c r="HB217" s="2"/>
      <c r="HC217" s="2"/>
      <c r="HD217" s="2"/>
      <c r="HE217" s="2"/>
      <c r="HF217" s="2"/>
      <c r="HG217" s="2"/>
      <c r="HH217" s="2"/>
      <c r="HI217" s="2"/>
      <c r="HJ217" s="2"/>
      <c r="HK217" s="2"/>
      <c r="HL217" s="2"/>
      <c r="HM217" s="2"/>
      <c r="HN217" s="2"/>
      <c r="HO217" s="2"/>
      <c r="HP217" s="2"/>
      <c r="HQ217" s="2"/>
      <c r="HR217" s="2"/>
      <c r="HS217" s="2"/>
      <c r="HT217" s="2"/>
      <c r="HU217" s="2"/>
      <c r="HV217" s="2"/>
      <c r="HW217" s="2"/>
      <c r="HX217" s="2"/>
      <c r="HY217" s="2"/>
      <c r="HZ217" s="2"/>
      <c r="IA217" s="2"/>
      <c r="IB217" s="2"/>
      <c r="IC217" s="2"/>
      <c r="ID217" s="2"/>
      <c r="IE217" s="2"/>
      <c r="IF217" s="2"/>
      <c r="IG217" s="2"/>
      <c r="IH217" s="2"/>
      <c r="II217" s="2"/>
      <c r="IJ217" s="2"/>
      <c r="IK217" s="2"/>
      <c r="IL217" s="2"/>
      <c r="IM217" s="2"/>
      <c r="IN217" s="2"/>
      <c r="IO217" s="2"/>
      <c r="IP217" s="2"/>
      <c r="IQ217" s="2"/>
      <c r="IR217" s="2"/>
      <c r="IS217" s="2"/>
      <c r="IT217" s="2"/>
      <c r="IU217" s="2"/>
      <c r="IV217" s="2"/>
    </row>
    <row r="218" spans="1:256">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c r="GF218" s="2"/>
      <c r="GG218" s="2"/>
      <c r="GH218" s="2"/>
      <c r="GI218" s="2"/>
      <c r="GJ218" s="2"/>
      <c r="GK218" s="2"/>
      <c r="GL218" s="2"/>
      <c r="GM218" s="2"/>
      <c r="GN218" s="2"/>
      <c r="GO218" s="2"/>
      <c r="GP218" s="2"/>
      <c r="GQ218" s="2"/>
      <c r="GR218" s="2"/>
      <c r="GS218" s="2"/>
      <c r="GT218" s="2"/>
      <c r="GU218" s="2"/>
      <c r="GV218" s="2"/>
      <c r="GW218" s="2"/>
      <c r="GX218" s="2"/>
      <c r="GY218" s="2"/>
      <c r="GZ218" s="2"/>
      <c r="HA218" s="2"/>
      <c r="HB218" s="2"/>
      <c r="HC218" s="2"/>
      <c r="HD218" s="2"/>
      <c r="HE218" s="2"/>
      <c r="HF218" s="2"/>
      <c r="HG218" s="2"/>
      <c r="HH218" s="2"/>
      <c r="HI218" s="2"/>
      <c r="HJ218" s="2"/>
      <c r="HK218" s="2"/>
      <c r="HL218" s="2"/>
      <c r="HM218" s="2"/>
      <c r="HN218" s="2"/>
      <c r="HO218" s="2"/>
      <c r="HP218" s="2"/>
      <c r="HQ218" s="2"/>
      <c r="HR218" s="2"/>
      <c r="HS218" s="2"/>
      <c r="HT218" s="2"/>
      <c r="HU218" s="2"/>
      <c r="HV218" s="2"/>
      <c r="HW218" s="2"/>
      <c r="HX218" s="2"/>
      <c r="HY218" s="2"/>
      <c r="HZ218" s="2"/>
      <c r="IA218" s="2"/>
      <c r="IB218" s="2"/>
      <c r="IC218" s="2"/>
      <c r="ID218" s="2"/>
      <c r="IE218" s="2"/>
      <c r="IF218" s="2"/>
      <c r="IG218" s="2"/>
      <c r="IH218" s="2"/>
      <c r="II218" s="2"/>
      <c r="IJ218" s="2"/>
      <c r="IK218" s="2"/>
      <c r="IL218" s="2"/>
      <c r="IM218" s="2"/>
      <c r="IN218" s="2"/>
      <c r="IO218" s="2"/>
      <c r="IP218" s="2"/>
      <c r="IQ218" s="2"/>
      <c r="IR218" s="2"/>
      <c r="IS218" s="2"/>
      <c r="IT218" s="2"/>
      <c r="IU218" s="2"/>
      <c r="IV218" s="2"/>
    </row>
    <row r="219" spans="1:256">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c r="GF219" s="2"/>
      <c r="GG219" s="2"/>
      <c r="GH219" s="2"/>
      <c r="GI219" s="2"/>
      <c r="GJ219" s="2"/>
      <c r="GK219" s="2"/>
      <c r="GL219" s="2"/>
      <c r="GM219" s="2"/>
      <c r="GN219" s="2"/>
      <c r="GO219" s="2"/>
      <c r="GP219" s="2"/>
      <c r="GQ219" s="2"/>
      <c r="GR219" s="2"/>
      <c r="GS219" s="2"/>
      <c r="GT219" s="2"/>
      <c r="GU219" s="2"/>
      <c r="GV219" s="2"/>
      <c r="GW219" s="2"/>
      <c r="GX219" s="2"/>
      <c r="GY219" s="2"/>
      <c r="GZ219" s="2"/>
      <c r="HA219" s="2"/>
      <c r="HB219" s="2"/>
      <c r="HC219" s="2"/>
      <c r="HD219" s="2"/>
      <c r="HE219" s="2"/>
      <c r="HF219" s="2"/>
      <c r="HG219" s="2"/>
      <c r="HH219" s="2"/>
      <c r="HI219" s="2"/>
      <c r="HJ219" s="2"/>
      <c r="HK219" s="2"/>
      <c r="HL219" s="2"/>
      <c r="HM219" s="2"/>
      <c r="HN219" s="2"/>
      <c r="HO219" s="2"/>
      <c r="HP219" s="2"/>
      <c r="HQ219" s="2"/>
      <c r="HR219" s="2"/>
      <c r="HS219" s="2"/>
      <c r="HT219" s="2"/>
      <c r="HU219" s="2"/>
      <c r="HV219" s="2"/>
      <c r="HW219" s="2"/>
      <c r="HX219" s="2"/>
      <c r="HY219" s="2"/>
      <c r="HZ219" s="2"/>
      <c r="IA219" s="2"/>
      <c r="IB219" s="2"/>
      <c r="IC219" s="2"/>
      <c r="ID219" s="2"/>
      <c r="IE219" s="2"/>
      <c r="IF219" s="2"/>
      <c r="IG219" s="2"/>
      <c r="IH219" s="2"/>
      <c r="II219" s="2"/>
      <c r="IJ219" s="2"/>
      <c r="IK219" s="2"/>
      <c r="IL219" s="2"/>
      <c r="IM219" s="2"/>
      <c r="IN219" s="2"/>
      <c r="IO219" s="2"/>
      <c r="IP219" s="2"/>
      <c r="IQ219" s="2"/>
      <c r="IR219" s="2"/>
      <c r="IS219" s="2"/>
      <c r="IT219" s="2"/>
      <c r="IU219" s="2"/>
      <c r="IV219" s="2"/>
    </row>
    <row r="220" spans="1:256">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c r="GF220" s="2"/>
      <c r="GG220" s="2"/>
      <c r="GH220" s="2"/>
      <c r="GI220" s="2"/>
      <c r="GJ220" s="2"/>
      <c r="GK220" s="2"/>
      <c r="GL220" s="2"/>
      <c r="GM220" s="2"/>
      <c r="GN220" s="2"/>
      <c r="GO220" s="2"/>
      <c r="GP220" s="2"/>
      <c r="GQ220" s="2"/>
      <c r="GR220" s="2"/>
      <c r="GS220" s="2"/>
      <c r="GT220" s="2"/>
      <c r="GU220" s="2"/>
      <c r="GV220" s="2"/>
      <c r="GW220" s="2"/>
      <c r="GX220" s="2"/>
      <c r="GY220" s="2"/>
      <c r="GZ220" s="2"/>
      <c r="HA220" s="2"/>
      <c r="HB220" s="2"/>
      <c r="HC220" s="2"/>
      <c r="HD220" s="2"/>
      <c r="HE220" s="2"/>
      <c r="HF220" s="2"/>
      <c r="HG220" s="2"/>
      <c r="HH220" s="2"/>
      <c r="HI220" s="2"/>
      <c r="HJ220" s="2"/>
      <c r="HK220" s="2"/>
      <c r="HL220" s="2"/>
      <c r="HM220" s="2"/>
      <c r="HN220" s="2"/>
      <c r="HO220" s="2"/>
      <c r="HP220" s="2"/>
      <c r="HQ220" s="2"/>
      <c r="HR220" s="2"/>
      <c r="HS220" s="2"/>
      <c r="HT220" s="2"/>
      <c r="HU220" s="2"/>
      <c r="HV220" s="2"/>
      <c r="HW220" s="2"/>
      <c r="HX220" s="2"/>
      <c r="HY220" s="2"/>
      <c r="HZ220" s="2"/>
      <c r="IA220" s="2"/>
      <c r="IB220" s="2"/>
      <c r="IC220" s="2"/>
      <c r="ID220" s="2"/>
      <c r="IE220" s="2"/>
      <c r="IF220" s="2"/>
      <c r="IG220" s="2"/>
      <c r="IH220" s="2"/>
      <c r="II220" s="2"/>
      <c r="IJ220" s="2"/>
      <c r="IK220" s="2"/>
      <c r="IL220" s="2"/>
      <c r="IM220" s="2"/>
      <c r="IN220" s="2"/>
      <c r="IO220" s="2"/>
      <c r="IP220" s="2"/>
      <c r="IQ220" s="2"/>
      <c r="IR220" s="2"/>
      <c r="IS220" s="2"/>
      <c r="IT220" s="2"/>
      <c r="IU220" s="2"/>
      <c r="IV220" s="2"/>
    </row>
    <row r="221" spans="1:256">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c r="GF221" s="2"/>
      <c r="GG221" s="2"/>
      <c r="GH221" s="2"/>
      <c r="GI221" s="2"/>
      <c r="GJ221" s="2"/>
      <c r="GK221" s="2"/>
      <c r="GL221" s="2"/>
      <c r="GM221" s="2"/>
      <c r="GN221" s="2"/>
      <c r="GO221" s="2"/>
      <c r="GP221" s="2"/>
      <c r="GQ221" s="2"/>
      <c r="GR221" s="2"/>
      <c r="GS221" s="2"/>
      <c r="GT221" s="2"/>
      <c r="GU221" s="2"/>
      <c r="GV221" s="2"/>
      <c r="GW221" s="2"/>
      <c r="GX221" s="2"/>
      <c r="GY221" s="2"/>
      <c r="GZ221" s="2"/>
      <c r="HA221" s="2"/>
      <c r="HB221" s="2"/>
      <c r="HC221" s="2"/>
      <c r="HD221" s="2"/>
      <c r="HE221" s="2"/>
      <c r="HF221" s="2"/>
      <c r="HG221" s="2"/>
      <c r="HH221" s="2"/>
      <c r="HI221" s="2"/>
      <c r="HJ221" s="2"/>
      <c r="HK221" s="2"/>
      <c r="HL221" s="2"/>
      <c r="HM221" s="2"/>
      <c r="HN221" s="2"/>
      <c r="HO221" s="2"/>
      <c r="HP221" s="2"/>
      <c r="HQ221" s="2"/>
      <c r="HR221" s="2"/>
      <c r="HS221" s="2"/>
      <c r="HT221" s="2"/>
      <c r="HU221" s="2"/>
      <c r="HV221" s="2"/>
      <c r="HW221" s="2"/>
      <c r="HX221" s="2"/>
      <c r="HY221" s="2"/>
      <c r="HZ221" s="2"/>
      <c r="IA221" s="2"/>
      <c r="IB221" s="2"/>
      <c r="IC221" s="2"/>
      <c r="ID221" s="2"/>
      <c r="IE221" s="2"/>
      <c r="IF221" s="2"/>
      <c r="IG221" s="2"/>
      <c r="IH221" s="2"/>
      <c r="II221" s="2"/>
      <c r="IJ221" s="2"/>
      <c r="IK221" s="2"/>
      <c r="IL221" s="2"/>
      <c r="IM221" s="2"/>
      <c r="IN221" s="2"/>
      <c r="IO221" s="2"/>
      <c r="IP221" s="2"/>
      <c r="IQ221" s="2"/>
      <c r="IR221" s="2"/>
      <c r="IS221" s="2"/>
      <c r="IT221" s="2"/>
      <c r="IU221" s="2"/>
      <c r="IV221" s="2"/>
    </row>
    <row r="222" spans="1:256">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c r="GF222" s="2"/>
      <c r="GG222" s="2"/>
      <c r="GH222" s="2"/>
      <c r="GI222" s="2"/>
      <c r="GJ222" s="2"/>
      <c r="GK222" s="2"/>
      <c r="GL222" s="2"/>
      <c r="GM222" s="2"/>
      <c r="GN222" s="2"/>
      <c r="GO222" s="2"/>
      <c r="GP222" s="2"/>
      <c r="GQ222" s="2"/>
      <c r="GR222" s="2"/>
      <c r="GS222" s="2"/>
      <c r="GT222" s="2"/>
      <c r="GU222" s="2"/>
      <c r="GV222" s="2"/>
      <c r="GW222" s="2"/>
      <c r="GX222" s="2"/>
      <c r="GY222" s="2"/>
      <c r="GZ222" s="2"/>
      <c r="HA222" s="2"/>
      <c r="HB222" s="2"/>
      <c r="HC222" s="2"/>
      <c r="HD222" s="2"/>
      <c r="HE222" s="2"/>
      <c r="HF222" s="2"/>
      <c r="HG222" s="2"/>
      <c r="HH222" s="2"/>
      <c r="HI222" s="2"/>
      <c r="HJ222" s="2"/>
      <c r="HK222" s="2"/>
      <c r="HL222" s="2"/>
      <c r="HM222" s="2"/>
      <c r="HN222" s="2"/>
      <c r="HO222" s="2"/>
      <c r="HP222" s="2"/>
      <c r="HQ222" s="2"/>
      <c r="HR222" s="2"/>
      <c r="HS222" s="2"/>
      <c r="HT222" s="2"/>
      <c r="HU222" s="2"/>
      <c r="HV222" s="2"/>
      <c r="HW222" s="2"/>
      <c r="HX222" s="2"/>
      <c r="HY222" s="2"/>
      <c r="HZ222" s="2"/>
      <c r="IA222" s="2"/>
      <c r="IB222" s="2"/>
      <c r="IC222" s="2"/>
      <c r="ID222" s="2"/>
      <c r="IE222" s="2"/>
      <c r="IF222" s="2"/>
      <c r="IG222" s="2"/>
      <c r="IH222" s="2"/>
      <c r="II222" s="2"/>
      <c r="IJ222" s="2"/>
      <c r="IK222" s="2"/>
      <c r="IL222" s="2"/>
      <c r="IM222" s="2"/>
      <c r="IN222" s="2"/>
      <c r="IO222" s="2"/>
      <c r="IP222" s="2"/>
      <c r="IQ222" s="2"/>
      <c r="IR222" s="2"/>
      <c r="IS222" s="2"/>
      <c r="IT222" s="2"/>
      <c r="IU222" s="2"/>
      <c r="IV222" s="2"/>
    </row>
    <row r="223" spans="1:256">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c r="GF223" s="2"/>
      <c r="GG223" s="2"/>
      <c r="GH223" s="2"/>
      <c r="GI223" s="2"/>
      <c r="GJ223" s="2"/>
      <c r="GK223" s="2"/>
      <c r="GL223" s="2"/>
      <c r="GM223" s="2"/>
      <c r="GN223" s="2"/>
      <c r="GO223" s="2"/>
      <c r="GP223" s="2"/>
      <c r="GQ223" s="2"/>
      <c r="GR223" s="2"/>
      <c r="GS223" s="2"/>
      <c r="GT223" s="2"/>
      <c r="GU223" s="2"/>
      <c r="GV223" s="2"/>
      <c r="GW223" s="2"/>
      <c r="GX223" s="2"/>
      <c r="GY223" s="2"/>
      <c r="GZ223" s="2"/>
      <c r="HA223" s="2"/>
      <c r="HB223" s="2"/>
      <c r="HC223" s="2"/>
      <c r="HD223" s="2"/>
      <c r="HE223" s="2"/>
      <c r="HF223" s="2"/>
      <c r="HG223" s="2"/>
      <c r="HH223" s="2"/>
      <c r="HI223" s="2"/>
      <c r="HJ223" s="2"/>
      <c r="HK223" s="2"/>
      <c r="HL223" s="2"/>
      <c r="HM223" s="2"/>
      <c r="HN223" s="2"/>
      <c r="HO223" s="2"/>
      <c r="HP223" s="2"/>
      <c r="HQ223" s="2"/>
      <c r="HR223" s="2"/>
      <c r="HS223" s="2"/>
      <c r="HT223" s="2"/>
      <c r="HU223" s="2"/>
      <c r="HV223" s="2"/>
      <c r="HW223" s="2"/>
      <c r="HX223" s="2"/>
      <c r="HY223" s="2"/>
      <c r="HZ223" s="2"/>
      <c r="IA223" s="2"/>
      <c r="IB223" s="2"/>
      <c r="IC223" s="2"/>
      <c r="ID223" s="2"/>
      <c r="IE223" s="2"/>
      <c r="IF223" s="2"/>
      <c r="IG223" s="2"/>
      <c r="IH223" s="2"/>
      <c r="II223" s="2"/>
      <c r="IJ223" s="2"/>
      <c r="IK223" s="2"/>
      <c r="IL223" s="2"/>
      <c r="IM223" s="2"/>
      <c r="IN223" s="2"/>
      <c r="IO223" s="2"/>
      <c r="IP223" s="2"/>
      <c r="IQ223" s="2"/>
      <c r="IR223" s="2"/>
      <c r="IS223" s="2"/>
      <c r="IT223" s="2"/>
      <c r="IU223" s="2"/>
      <c r="IV223" s="2"/>
    </row>
    <row r="224" spans="1:256">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c r="GF224" s="2"/>
      <c r="GG224" s="2"/>
      <c r="GH224" s="2"/>
      <c r="GI224" s="2"/>
      <c r="GJ224" s="2"/>
      <c r="GK224" s="2"/>
      <c r="GL224" s="2"/>
      <c r="GM224" s="2"/>
      <c r="GN224" s="2"/>
      <c r="GO224" s="2"/>
      <c r="GP224" s="2"/>
      <c r="GQ224" s="2"/>
      <c r="GR224" s="2"/>
      <c r="GS224" s="2"/>
      <c r="GT224" s="2"/>
      <c r="GU224" s="2"/>
      <c r="GV224" s="2"/>
      <c r="GW224" s="2"/>
      <c r="GX224" s="2"/>
      <c r="GY224" s="2"/>
      <c r="GZ224" s="2"/>
      <c r="HA224" s="2"/>
      <c r="HB224" s="2"/>
      <c r="HC224" s="2"/>
      <c r="HD224" s="2"/>
      <c r="HE224" s="2"/>
      <c r="HF224" s="2"/>
      <c r="HG224" s="2"/>
      <c r="HH224" s="2"/>
      <c r="HI224" s="2"/>
      <c r="HJ224" s="2"/>
      <c r="HK224" s="2"/>
      <c r="HL224" s="2"/>
      <c r="HM224" s="2"/>
      <c r="HN224" s="2"/>
      <c r="HO224" s="2"/>
      <c r="HP224" s="2"/>
      <c r="HQ224" s="2"/>
      <c r="HR224" s="2"/>
      <c r="HS224" s="2"/>
      <c r="HT224" s="2"/>
      <c r="HU224" s="2"/>
      <c r="HV224" s="2"/>
      <c r="HW224" s="2"/>
      <c r="HX224" s="2"/>
      <c r="HY224" s="2"/>
      <c r="HZ224" s="2"/>
      <c r="IA224" s="2"/>
      <c r="IB224" s="2"/>
      <c r="IC224" s="2"/>
      <c r="ID224" s="2"/>
      <c r="IE224" s="2"/>
      <c r="IF224" s="2"/>
      <c r="IG224" s="2"/>
      <c r="IH224" s="2"/>
      <c r="II224" s="2"/>
      <c r="IJ224" s="2"/>
      <c r="IK224" s="2"/>
      <c r="IL224" s="2"/>
      <c r="IM224" s="2"/>
      <c r="IN224" s="2"/>
      <c r="IO224" s="2"/>
      <c r="IP224" s="2"/>
      <c r="IQ224" s="2"/>
      <c r="IR224" s="2"/>
      <c r="IS224" s="2"/>
      <c r="IT224" s="2"/>
      <c r="IU224" s="2"/>
      <c r="IV224" s="2"/>
    </row>
    <row r="225" spans="1:256">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c r="GF225" s="2"/>
      <c r="GG225" s="2"/>
      <c r="GH225" s="2"/>
      <c r="GI225" s="2"/>
      <c r="GJ225" s="2"/>
      <c r="GK225" s="2"/>
      <c r="GL225" s="2"/>
      <c r="GM225" s="2"/>
      <c r="GN225" s="2"/>
      <c r="GO225" s="2"/>
      <c r="GP225" s="2"/>
      <c r="GQ225" s="2"/>
      <c r="GR225" s="2"/>
      <c r="GS225" s="2"/>
      <c r="GT225" s="2"/>
      <c r="GU225" s="2"/>
      <c r="GV225" s="2"/>
      <c r="GW225" s="2"/>
      <c r="GX225" s="2"/>
      <c r="GY225" s="2"/>
      <c r="GZ225" s="2"/>
      <c r="HA225" s="2"/>
      <c r="HB225" s="2"/>
      <c r="HC225" s="2"/>
      <c r="HD225" s="2"/>
      <c r="HE225" s="2"/>
      <c r="HF225" s="2"/>
      <c r="HG225" s="2"/>
      <c r="HH225" s="2"/>
      <c r="HI225" s="2"/>
      <c r="HJ225" s="2"/>
      <c r="HK225" s="2"/>
      <c r="HL225" s="2"/>
      <c r="HM225" s="2"/>
      <c r="HN225" s="2"/>
      <c r="HO225" s="2"/>
      <c r="HP225" s="2"/>
      <c r="HQ225" s="2"/>
      <c r="HR225" s="2"/>
      <c r="HS225" s="2"/>
      <c r="HT225" s="2"/>
      <c r="HU225" s="2"/>
      <c r="HV225" s="2"/>
      <c r="HW225" s="2"/>
      <c r="HX225" s="2"/>
      <c r="HY225" s="2"/>
      <c r="HZ225" s="2"/>
      <c r="IA225" s="2"/>
      <c r="IB225" s="2"/>
      <c r="IC225" s="2"/>
      <c r="ID225" s="2"/>
      <c r="IE225" s="2"/>
      <c r="IF225" s="2"/>
      <c r="IG225" s="2"/>
      <c r="IH225" s="2"/>
      <c r="II225" s="2"/>
      <c r="IJ225" s="2"/>
      <c r="IK225" s="2"/>
      <c r="IL225" s="2"/>
      <c r="IM225" s="2"/>
      <c r="IN225" s="2"/>
      <c r="IO225" s="2"/>
      <c r="IP225" s="2"/>
      <c r="IQ225" s="2"/>
      <c r="IR225" s="2"/>
      <c r="IS225" s="2"/>
      <c r="IT225" s="2"/>
      <c r="IU225" s="2"/>
      <c r="IV225" s="2"/>
    </row>
    <row r="226" spans="1:25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c r="GF226" s="2"/>
      <c r="GG226" s="2"/>
      <c r="GH226" s="2"/>
      <c r="GI226" s="2"/>
      <c r="GJ226" s="2"/>
      <c r="GK226" s="2"/>
      <c r="GL226" s="2"/>
      <c r="GM226" s="2"/>
      <c r="GN226" s="2"/>
      <c r="GO226" s="2"/>
      <c r="GP226" s="2"/>
      <c r="GQ226" s="2"/>
      <c r="GR226" s="2"/>
      <c r="GS226" s="2"/>
      <c r="GT226" s="2"/>
      <c r="GU226" s="2"/>
      <c r="GV226" s="2"/>
      <c r="GW226" s="2"/>
      <c r="GX226" s="2"/>
      <c r="GY226" s="2"/>
      <c r="GZ226" s="2"/>
      <c r="HA226" s="2"/>
      <c r="HB226" s="2"/>
      <c r="HC226" s="2"/>
      <c r="HD226" s="2"/>
      <c r="HE226" s="2"/>
      <c r="HF226" s="2"/>
      <c r="HG226" s="2"/>
      <c r="HH226" s="2"/>
      <c r="HI226" s="2"/>
      <c r="HJ226" s="2"/>
      <c r="HK226" s="2"/>
      <c r="HL226" s="2"/>
      <c r="HM226" s="2"/>
      <c r="HN226" s="2"/>
      <c r="HO226" s="2"/>
      <c r="HP226" s="2"/>
      <c r="HQ226" s="2"/>
      <c r="HR226" s="2"/>
      <c r="HS226" s="2"/>
      <c r="HT226" s="2"/>
      <c r="HU226" s="2"/>
      <c r="HV226" s="2"/>
      <c r="HW226" s="2"/>
      <c r="HX226" s="2"/>
      <c r="HY226" s="2"/>
      <c r="HZ226" s="2"/>
      <c r="IA226" s="2"/>
      <c r="IB226" s="2"/>
      <c r="IC226" s="2"/>
      <c r="ID226" s="2"/>
      <c r="IE226" s="2"/>
      <c r="IF226" s="2"/>
      <c r="IG226" s="2"/>
      <c r="IH226" s="2"/>
      <c r="II226" s="2"/>
      <c r="IJ226" s="2"/>
      <c r="IK226" s="2"/>
      <c r="IL226" s="2"/>
      <c r="IM226" s="2"/>
      <c r="IN226" s="2"/>
      <c r="IO226" s="2"/>
      <c r="IP226" s="2"/>
      <c r="IQ226" s="2"/>
      <c r="IR226" s="2"/>
      <c r="IS226" s="2"/>
      <c r="IT226" s="2"/>
      <c r="IU226" s="2"/>
      <c r="IV226" s="2"/>
    </row>
    <row r="227" spans="1:256">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c r="GF227" s="2"/>
      <c r="GG227" s="2"/>
      <c r="GH227" s="2"/>
      <c r="GI227" s="2"/>
      <c r="GJ227" s="2"/>
      <c r="GK227" s="2"/>
      <c r="GL227" s="2"/>
      <c r="GM227" s="2"/>
      <c r="GN227" s="2"/>
      <c r="GO227" s="2"/>
      <c r="GP227" s="2"/>
      <c r="GQ227" s="2"/>
      <c r="GR227" s="2"/>
      <c r="GS227" s="2"/>
      <c r="GT227" s="2"/>
      <c r="GU227" s="2"/>
      <c r="GV227" s="2"/>
      <c r="GW227" s="2"/>
      <c r="GX227" s="2"/>
      <c r="GY227" s="2"/>
      <c r="GZ227" s="2"/>
      <c r="HA227" s="2"/>
      <c r="HB227" s="2"/>
      <c r="HC227" s="2"/>
      <c r="HD227" s="2"/>
      <c r="HE227" s="2"/>
      <c r="HF227" s="2"/>
      <c r="HG227" s="2"/>
      <c r="HH227" s="2"/>
      <c r="HI227" s="2"/>
      <c r="HJ227" s="2"/>
      <c r="HK227" s="2"/>
      <c r="HL227" s="2"/>
      <c r="HM227" s="2"/>
      <c r="HN227" s="2"/>
      <c r="HO227" s="2"/>
      <c r="HP227" s="2"/>
      <c r="HQ227" s="2"/>
      <c r="HR227" s="2"/>
      <c r="HS227" s="2"/>
      <c r="HT227" s="2"/>
      <c r="HU227" s="2"/>
      <c r="HV227" s="2"/>
      <c r="HW227" s="2"/>
      <c r="HX227" s="2"/>
      <c r="HY227" s="2"/>
      <c r="HZ227" s="2"/>
      <c r="IA227" s="2"/>
      <c r="IB227" s="2"/>
      <c r="IC227" s="2"/>
      <c r="ID227" s="2"/>
      <c r="IE227" s="2"/>
      <c r="IF227" s="2"/>
      <c r="IG227" s="2"/>
      <c r="IH227" s="2"/>
      <c r="II227" s="2"/>
      <c r="IJ227" s="2"/>
      <c r="IK227" s="2"/>
      <c r="IL227" s="2"/>
      <c r="IM227" s="2"/>
      <c r="IN227" s="2"/>
      <c r="IO227" s="2"/>
      <c r="IP227" s="2"/>
      <c r="IQ227" s="2"/>
      <c r="IR227" s="2"/>
      <c r="IS227" s="2"/>
      <c r="IT227" s="2"/>
      <c r="IU227" s="2"/>
      <c r="IV227" s="2"/>
    </row>
    <row r="228" spans="1:256">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c r="GF228" s="2"/>
      <c r="GG228" s="2"/>
      <c r="GH228" s="2"/>
      <c r="GI228" s="2"/>
      <c r="GJ228" s="2"/>
      <c r="GK228" s="2"/>
      <c r="GL228" s="2"/>
      <c r="GM228" s="2"/>
      <c r="GN228" s="2"/>
      <c r="GO228" s="2"/>
      <c r="GP228" s="2"/>
      <c r="GQ228" s="2"/>
      <c r="GR228" s="2"/>
      <c r="GS228" s="2"/>
      <c r="GT228" s="2"/>
      <c r="GU228" s="2"/>
      <c r="GV228" s="2"/>
      <c r="GW228" s="2"/>
      <c r="GX228" s="2"/>
      <c r="GY228" s="2"/>
      <c r="GZ228" s="2"/>
      <c r="HA228" s="2"/>
      <c r="HB228" s="2"/>
      <c r="HC228" s="2"/>
      <c r="HD228" s="2"/>
      <c r="HE228" s="2"/>
      <c r="HF228" s="2"/>
      <c r="HG228" s="2"/>
      <c r="HH228" s="2"/>
      <c r="HI228" s="2"/>
      <c r="HJ228" s="2"/>
      <c r="HK228" s="2"/>
      <c r="HL228" s="2"/>
      <c r="HM228" s="2"/>
      <c r="HN228" s="2"/>
      <c r="HO228" s="2"/>
      <c r="HP228" s="2"/>
      <c r="HQ228" s="2"/>
      <c r="HR228" s="2"/>
      <c r="HS228" s="2"/>
      <c r="HT228" s="2"/>
      <c r="HU228" s="2"/>
      <c r="HV228" s="2"/>
      <c r="HW228" s="2"/>
      <c r="HX228" s="2"/>
      <c r="HY228" s="2"/>
      <c r="HZ228" s="2"/>
      <c r="IA228" s="2"/>
      <c r="IB228" s="2"/>
      <c r="IC228" s="2"/>
      <c r="ID228" s="2"/>
      <c r="IE228" s="2"/>
      <c r="IF228" s="2"/>
      <c r="IG228" s="2"/>
      <c r="IH228" s="2"/>
      <c r="II228" s="2"/>
      <c r="IJ228" s="2"/>
      <c r="IK228" s="2"/>
      <c r="IL228" s="2"/>
      <c r="IM228" s="2"/>
      <c r="IN228" s="2"/>
      <c r="IO228" s="2"/>
      <c r="IP228" s="2"/>
      <c r="IQ228" s="2"/>
      <c r="IR228" s="2"/>
      <c r="IS228" s="2"/>
      <c r="IT228" s="2"/>
      <c r="IU228" s="2"/>
      <c r="IV228" s="2"/>
    </row>
    <row r="229" spans="1:256">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c r="GD229" s="2"/>
      <c r="GE229" s="2"/>
      <c r="GF229" s="2"/>
      <c r="GG229" s="2"/>
      <c r="GH229" s="2"/>
      <c r="GI229" s="2"/>
      <c r="GJ229" s="2"/>
      <c r="GK229" s="2"/>
      <c r="GL229" s="2"/>
      <c r="GM229" s="2"/>
      <c r="GN229" s="2"/>
      <c r="GO229" s="2"/>
      <c r="GP229" s="2"/>
      <c r="GQ229" s="2"/>
      <c r="GR229" s="2"/>
      <c r="GS229" s="2"/>
      <c r="GT229" s="2"/>
      <c r="GU229" s="2"/>
      <c r="GV229" s="2"/>
      <c r="GW229" s="2"/>
      <c r="GX229" s="2"/>
      <c r="GY229" s="2"/>
      <c r="GZ229" s="2"/>
      <c r="HA229" s="2"/>
      <c r="HB229" s="2"/>
      <c r="HC229" s="2"/>
      <c r="HD229" s="2"/>
      <c r="HE229" s="2"/>
      <c r="HF229" s="2"/>
      <c r="HG229" s="2"/>
      <c r="HH229" s="2"/>
      <c r="HI229" s="2"/>
      <c r="HJ229" s="2"/>
      <c r="HK229" s="2"/>
      <c r="HL229" s="2"/>
      <c r="HM229" s="2"/>
      <c r="HN229" s="2"/>
      <c r="HO229" s="2"/>
      <c r="HP229" s="2"/>
      <c r="HQ229" s="2"/>
      <c r="HR229" s="2"/>
      <c r="HS229" s="2"/>
      <c r="HT229" s="2"/>
      <c r="HU229" s="2"/>
      <c r="HV229" s="2"/>
      <c r="HW229" s="2"/>
      <c r="HX229" s="2"/>
      <c r="HY229" s="2"/>
      <c r="HZ229" s="2"/>
      <c r="IA229" s="2"/>
      <c r="IB229" s="2"/>
      <c r="IC229" s="2"/>
      <c r="ID229" s="2"/>
      <c r="IE229" s="2"/>
      <c r="IF229" s="2"/>
      <c r="IG229" s="2"/>
      <c r="IH229" s="2"/>
      <c r="II229" s="2"/>
      <c r="IJ229" s="2"/>
      <c r="IK229" s="2"/>
      <c r="IL229" s="2"/>
      <c r="IM229" s="2"/>
      <c r="IN229" s="2"/>
      <c r="IO229" s="2"/>
      <c r="IP229" s="2"/>
      <c r="IQ229" s="2"/>
      <c r="IR229" s="2"/>
      <c r="IS229" s="2"/>
      <c r="IT229" s="2"/>
      <c r="IU229" s="2"/>
      <c r="IV229" s="2"/>
    </row>
    <row r="230" spans="1:256">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c r="GF230" s="2"/>
      <c r="GG230" s="2"/>
      <c r="GH230" s="2"/>
      <c r="GI230" s="2"/>
      <c r="GJ230" s="2"/>
      <c r="GK230" s="2"/>
      <c r="GL230" s="2"/>
      <c r="GM230" s="2"/>
      <c r="GN230" s="2"/>
      <c r="GO230" s="2"/>
      <c r="GP230" s="2"/>
      <c r="GQ230" s="2"/>
      <c r="GR230" s="2"/>
      <c r="GS230" s="2"/>
      <c r="GT230" s="2"/>
      <c r="GU230" s="2"/>
      <c r="GV230" s="2"/>
      <c r="GW230" s="2"/>
      <c r="GX230" s="2"/>
      <c r="GY230" s="2"/>
      <c r="GZ230" s="2"/>
      <c r="HA230" s="2"/>
      <c r="HB230" s="2"/>
      <c r="HC230" s="2"/>
      <c r="HD230" s="2"/>
      <c r="HE230" s="2"/>
      <c r="HF230" s="2"/>
      <c r="HG230" s="2"/>
      <c r="HH230" s="2"/>
      <c r="HI230" s="2"/>
      <c r="HJ230" s="2"/>
      <c r="HK230" s="2"/>
      <c r="HL230" s="2"/>
      <c r="HM230" s="2"/>
      <c r="HN230" s="2"/>
      <c r="HO230" s="2"/>
      <c r="HP230" s="2"/>
      <c r="HQ230" s="2"/>
      <c r="HR230" s="2"/>
      <c r="HS230" s="2"/>
      <c r="HT230" s="2"/>
      <c r="HU230" s="2"/>
      <c r="HV230" s="2"/>
      <c r="HW230" s="2"/>
      <c r="HX230" s="2"/>
      <c r="HY230" s="2"/>
      <c r="HZ230" s="2"/>
      <c r="IA230" s="2"/>
      <c r="IB230" s="2"/>
      <c r="IC230" s="2"/>
      <c r="ID230" s="2"/>
      <c r="IE230" s="2"/>
      <c r="IF230" s="2"/>
      <c r="IG230" s="2"/>
      <c r="IH230" s="2"/>
      <c r="II230" s="2"/>
      <c r="IJ230" s="2"/>
      <c r="IK230" s="2"/>
      <c r="IL230" s="2"/>
      <c r="IM230" s="2"/>
      <c r="IN230" s="2"/>
      <c r="IO230" s="2"/>
      <c r="IP230" s="2"/>
      <c r="IQ230" s="2"/>
      <c r="IR230" s="2"/>
      <c r="IS230" s="2"/>
      <c r="IT230" s="2"/>
      <c r="IU230" s="2"/>
      <c r="IV230" s="2"/>
    </row>
    <row r="231" spans="1:256">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c r="GF231" s="2"/>
      <c r="GG231" s="2"/>
      <c r="GH231" s="2"/>
      <c r="GI231" s="2"/>
      <c r="GJ231" s="2"/>
      <c r="GK231" s="2"/>
      <c r="GL231" s="2"/>
      <c r="GM231" s="2"/>
      <c r="GN231" s="2"/>
      <c r="GO231" s="2"/>
      <c r="GP231" s="2"/>
      <c r="GQ231" s="2"/>
      <c r="GR231" s="2"/>
      <c r="GS231" s="2"/>
      <c r="GT231" s="2"/>
      <c r="GU231" s="2"/>
      <c r="GV231" s="2"/>
      <c r="GW231" s="2"/>
      <c r="GX231" s="2"/>
      <c r="GY231" s="2"/>
      <c r="GZ231" s="2"/>
      <c r="HA231" s="2"/>
      <c r="HB231" s="2"/>
      <c r="HC231" s="2"/>
      <c r="HD231" s="2"/>
      <c r="HE231" s="2"/>
      <c r="HF231" s="2"/>
      <c r="HG231" s="2"/>
      <c r="HH231" s="2"/>
      <c r="HI231" s="2"/>
      <c r="HJ231" s="2"/>
      <c r="HK231" s="2"/>
      <c r="HL231" s="2"/>
      <c r="HM231" s="2"/>
      <c r="HN231" s="2"/>
      <c r="HO231" s="2"/>
      <c r="HP231" s="2"/>
      <c r="HQ231" s="2"/>
      <c r="HR231" s="2"/>
      <c r="HS231" s="2"/>
      <c r="HT231" s="2"/>
      <c r="HU231" s="2"/>
      <c r="HV231" s="2"/>
      <c r="HW231" s="2"/>
      <c r="HX231" s="2"/>
      <c r="HY231" s="2"/>
      <c r="HZ231" s="2"/>
      <c r="IA231" s="2"/>
      <c r="IB231" s="2"/>
      <c r="IC231" s="2"/>
      <c r="ID231" s="2"/>
      <c r="IE231" s="2"/>
      <c r="IF231" s="2"/>
      <c r="IG231" s="2"/>
      <c r="IH231" s="2"/>
      <c r="II231" s="2"/>
      <c r="IJ231" s="2"/>
      <c r="IK231" s="2"/>
      <c r="IL231" s="2"/>
      <c r="IM231" s="2"/>
      <c r="IN231" s="2"/>
      <c r="IO231" s="2"/>
      <c r="IP231" s="2"/>
      <c r="IQ231" s="2"/>
      <c r="IR231" s="2"/>
      <c r="IS231" s="2"/>
      <c r="IT231" s="2"/>
      <c r="IU231" s="2"/>
      <c r="IV231" s="2"/>
    </row>
    <row r="232" spans="1:256">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c r="GF232" s="2"/>
      <c r="GG232" s="2"/>
      <c r="GH232" s="2"/>
      <c r="GI232" s="2"/>
      <c r="GJ232" s="2"/>
      <c r="GK232" s="2"/>
      <c r="GL232" s="2"/>
      <c r="GM232" s="2"/>
      <c r="GN232" s="2"/>
      <c r="GO232" s="2"/>
      <c r="GP232" s="2"/>
      <c r="GQ232" s="2"/>
      <c r="GR232" s="2"/>
      <c r="GS232" s="2"/>
      <c r="GT232" s="2"/>
      <c r="GU232" s="2"/>
      <c r="GV232" s="2"/>
      <c r="GW232" s="2"/>
      <c r="GX232" s="2"/>
      <c r="GY232" s="2"/>
      <c r="GZ232" s="2"/>
      <c r="HA232" s="2"/>
      <c r="HB232" s="2"/>
      <c r="HC232" s="2"/>
      <c r="HD232" s="2"/>
      <c r="HE232" s="2"/>
      <c r="HF232" s="2"/>
      <c r="HG232" s="2"/>
      <c r="HH232" s="2"/>
      <c r="HI232" s="2"/>
      <c r="HJ232" s="2"/>
      <c r="HK232" s="2"/>
      <c r="HL232" s="2"/>
      <c r="HM232" s="2"/>
      <c r="HN232" s="2"/>
      <c r="HO232" s="2"/>
      <c r="HP232" s="2"/>
      <c r="HQ232" s="2"/>
      <c r="HR232" s="2"/>
      <c r="HS232" s="2"/>
      <c r="HT232" s="2"/>
      <c r="HU232" s="2"/>
      <c r="HV232" s="2"/>
      <c r="HW232" s="2"/>
      <c r="HX232" s="2"/>
      <c r="HY232" s="2"/>
      <c r="HZ232" s="2"/>
      <c r="IA232" s="2"/>
      <c r="IB232" s="2"/>
      <c r="IC232" s="2"/>
      <c r="ID232" s="2"/>
      <c r="IE232" s="2"/>
      <c r="IF232" s="2"/>
      <c r="IG232" s="2"/>
      <c r="IH232" s="2"/>
      <c r="II232" s="2"/>
      <c r="IJ232" s="2"/>
      <c r="IK232" s="2"/>
      <c r="IL232" s="2"/>
      <c r="IM232" s="2"/>
      <c r="IN232" s="2"/>
      <c r="IO232" s="2"/>
      <c r="IP232" s="2"/>
      <c r="IQ232" s="2"/>
      <c r="IR232" s="2"/>
      <c r="IS232" s="2"/>
      <c r="IT232" s="2"/>
      <c r="IU232" s="2"/>
      <c r="IV232" s="2"/>
    </row>
  </sheetData>
  <mergeCells count="29">
    <mergeCell ref="C22:D22"/>
    <mergeCell ref="C19:D19"/>
    <mergeCell ref="C17:D17"/>
    <mergeCell ref="C18:D18"/>
    <mergeCell ref="C20:D20"/>
    <mergeCell ref="C21:D21"/>
    <mergeCell ref="A2:I2"/>
    <mergeCell ref="A7:I7"/>
    <mergeCell ref="C31:I31"/>
    <mergeCell ref="C32:I32"/>
    <mergeCell ref="A8:I8"/>
    <mergeCell ref="A14:A15"/>
    <mergeCell ref="B14:B15"/>
    <mergeCell ref="C14:D15"/>
    <mergeCell ref="E14:E15"/>
    <mergeCell ref="F14:H14"/>
    <mergeCell ref="I14:I15"/>
    <mergeCell ref="A25:D25"/>
    <mergeCell ref="A26:C26"/>
    <mergeCell ref="A27:C27"/>
    <mergeCell ref="C16:D16"/>
    <mergeCell ref="C23:D23"/>
    <mergeCell ref="C24:D24"/>
    <mergeCell ref="C33:E33"/>
    <mergeCell ref="C38:E38"/>
    <mergeCell ref="A28:C28"/>
    <mergeCell ref="A29:D29"/>
    <mergeCell ref="C37:I37"/>
    <mergeCell ref="C36:I36"/>
  </mergeCells>
  <pageMargins left="0.70866141732283472" right="0.70866141732283472" top="0.74803149606299213" bottom="0.74803149606299213" header="0.31496062992125984" footer="0.31496062992125984"/>
  <pageSetup paperSize="9" scale="68" orientation="portrait" r:id="rId1"/>
  <headerFooter>
    <oddFooter>&amp;C&amp;"time,Italic"&amp;10&amp;P / &amp;N</oddFooter>
  </headerFooter>
  <rowBreaks count="1" manualBreakCount="1">
    <brk id="24" max="8"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B109"/>
  <sheetViews>
    <sheetView view="pageBreakPreview" topLeftCell="A12" zoomScaleNormal="100" zoomScaleSheetLayoutView="100" workbookViewId="0">
      <selection activeCell="F17" sqref="F17"/>
    </sheetView>
  </sheetViews>
  <sheetFormatPr defaultRowHeight="12.75"/>
  <cols>
    <col min="1" max="1" width="6.28515625" style="4" customWidth="1"/>
    <col min="2" max="2" width="3.140625" style="4" customWidth="1"/>
    <col min="3" max="3" width="37" style="34" customWidth="1"/>
    <col min="4" max="4" width="9.5703125" style="35" customWidth="1"/>
    <col min="5" max="5" width="9.5703125" style="36" customWidth="1"/>
    <col min="6" max="6" width="6.7109375" style="6" customWidth="1"/>
    <col min="7" max="7" width="8.28515625" style="6" customWidth="1"/>
    <col min="8" max="8" width="7.28515625" style="6" customWidth="1"/>
    <col min="9" max="9" width="8.42578125" style="6" customWidth="1"/>
    <col min="10" max="10" width="9.28515625" style="6" customWidth="1"/>
    <col min="11" max="11" width="8.28515625" style="3" customWidth="1"/>
    <col min="12" max="15" width="11.140625" style="3" customWidth="1"/>
    <col min="16" max="16" width="11.7109375" style="3" customWidth="1"/>
    <col min="17" max="17" width="10.28515625" style="6" customWidth="1"/>
    <col min="18" max="20" width="9.140625" style="3"/>
    <col min="21" max="21" width="3.5703125" style="3" customWidth="1"/>
    <col min="22" max="22" width="41.42578125" style="3" customWidth="1"/>
    <col min="23" max="236" width="9.140625" style="3"/>
    <col min="237" max="237" width="4" style="3" customWidth="1"/>
    <col min="238" max="238" width="31.42578125" style="3" customWidth="1"/>
    <col min="239" max="239" width="5.7109375" style="3" customWidth="1"/>
    <col min="240" max="240" width="8.42578125" style="3" customWidth="1"/>
    <col min="241" max="241" width="6.140625" style="3" customWidth="1"/>
    <col min="242" max="242" width="6.5703125" style="3" customWidth="1"/>
    <col min="243" max="243" width="7.28515625" style="3" customWidth="1"/>
    <col min="244" max="244" width="8.28515625" style="3" customWidth="1"/>
    <col min="245" max="245" width="7.28515625" style="3" customWidth="1"/>
    <col min="246" max="246" width="6.7109375" style="3" customWidth="1"/>
    <col min="247" max="247" width="11.140625" style="3" customWidth="1"/>
    <col min="248" max="248" width="9.5703125" style="3" customWidth="1"/>
    <col min="249" max="250" width="11.140625" style="3" customWidth="1"/>
    <col min="251" max="251" width="8.85546875" style="3" customWidth="1"/>
    <col min="252" max="492" width="9.140625" style="3"/>
    <col min="493" max="493" width="4" style="3" customWidth="1"/>
    <col min="494" max="494" width="31.42578125" style="3" customWidth="1"/>
    <col min="495" max="495" width="5.7109375" style="3" customWidth="1"/>
    <col min="496" max="496" width="8.42578125" style="3" customWidth="1"/>
    <col min="497" max="497" width="6.140625" style="3" customWidth="1"/>
    <col min="498" max="498" width="6.5703125" style="3" customWidth="1"/>
    <col min="499" max="499" width="7.28515625" style="3" customWidth="1"/>
    <col min="500" max="500" width="8.28515625" style="3" customWidth="1"/>
    <col min="501" max="501" width="7.28515625" style="3" customWidth="1"/>
    <col min="502" max="502" width="6.7109375" style="3" customWidth="1"/>
    <col min="503" max="503" width="11.140625" style="3" customWidth="1"/>
    <col min="504" max="504" width="9.5703125" style="3" customWidth="1"/>
    <col min="505" max="506" width="11.140625" style="3" customWidth="1"/>
    <col min="507" max="507" width="8.85546875" style="3" customWidth="1"/>
    <col min="508" max="748" width="9.140625" style="3"/>
    <col min="749" max="749" width="4" style="3" customWidth="1"/>
    <col min="750" max="750" width="31.42578125" style="3" customWidth="1"/>
    <col min="751" max="751" width="5.7109375" style="3" customWidth="1"/>
    <col min="752" max="752" width="8.42578125" style="3" customWidth="1"/>
    <col min="753" max="753" width="6.140625" style="3" customWidth="1"/>
    <col min="754" max="754" width="6.5703125" style="3" customWidth="1"/>
    <col min="755" max="755" width="7.28515625" style="3" customWidth="1"/>
    <col min="756" max="756" width="8.28515625" style="3" customWidth="1"/>
    <col min="757" max="757" width="7.28515625" style="3" customWidth="1"/>
    <col min="758" max="758" width="6.7109375" style="3" customWidth="1"/>
    <col min="759" max="759" width="11.140625" style="3" customWidth="1"/>
    <col min="760" max="760" width="9.5703125" style="3" customWidth="1"/>
    <col min="761" max="762" width="11.140625" style="3" customWidth="1"/>
    <col min="763" max="763" width="8.85546875" style="3" customWidth="1"/>
    <col min="764" max="1004" width="9.140625" style="3"/>
    <col min="1005" max="1005" width="4" style="3" customWidth="1"/>
    <col min="1006" max="1006" width="31.42578125" style="3" customWidth="1"/>
    <col min="1007" max="1007" width="5.7109375" style="3" customWidth="1"/>
    <col min="1008" max="1008" width="8.42578125" style="3" customWidth="1"/>
    <col min="1009" max="1009" width="6.140625" style="3" customWidth="1"/>
    <col min="1010" max="1010" width="6.5703125" style="3" customWidth="1"/>
    <col min="1011" max="1011" width="7.28515625" style="3" customWidth="1"/>
    <col min="1012" max="1012" width="8.28515625" style="3" customWidth="1"/>
    <col min="1013" max="1013" width="7.28515625" style="3" customWidth="1"/>
    <col min="1014" max="1014" width="6.7109375" style="3" customWidth="1"/>
    <col min="1015" max="1015" width="11.140625" style="3" customWidth="1"/>
    <col min="1016" max="1016" width="9.5703125" style="3" customWidth="1"/>
    <col min="1017" max="1018" width="11.140625" style="3" customWidth="1"/>
    <col min="1019" max="1019" width="8.85546875" style="3" customWidth="1"/>
    <col min="1020" max="1260" width="9.140625" style="3"/>
    <col min="1261" max="1261" width="4" style="3" customWidth="1"/>
    <col min="1262" max="1262" width="31.42578125" style="3" customWidth="1"/>
    <col min="1263" max="1263" width="5.7109375" style="3" customWidth="1"/>
    <col min="1264" max="1264" width="8.42578125" style="3" customWidth="1"/>
    <col min="1265" max="1265" width="6.140625" style="3" customWidth="1"/>
    <col min="1266" max="1266" width="6.5703125" style="3" customWidth="1"/>
    <col min="1267" max="1267" width="7.28515625" style="3" customWidth="1"/>
    <col min="1268" max="1268" width="8.28515625" style="3" customWidth="1"/>
    <col min="1269" max="1269" width="7.28515625" style="3" customWidth="1"/>
    <col min="1270" max="1270" width="6.7109375" style="3" customWidth="1"/>
    <col min="1271" max="1271" width="11.140625" style="3" customWidth="1"/>
    <col min="1272" max="1272" width="9.5703125" style="3" customWidth="1"/>
    <col min="1273" max="1274" width="11.140625" style="3" customWidth="1"/>
    <col min="1275" max="1275" width="8.85546875" style="3" customWidth="1"/>
    <col min="1276" max="1516" width="9.140625" style="3"/>
    <col min="1517" max="1517" width="4" style="3" customWidth="1"/>
    <col min="1518" max="1518" width="31.42578125" style="3" customWidth="1"/>
    <col min="1519" max="1519" width="5.7109375" style="3" customWidth="1"/>
    <col min="1520" max="1520" width="8.42578125" style="3" customWidth="1"/>
    <col min="1521" max="1521" width="6.140625" style="3" customWidth="1"/>
    <col min="1522" max="1522" width="6.5703125" style="3" customWidth="1"/>
    <col min="1523" max="1523" width="7.28515625" style="3" customWidth="1"/>
    <col min="1524" max="1524" width="8.28515625" style="3" customWidth="1"/>
    <col min="1525" max="1525" width="7.28515625" style="3" customWidth="1"/>
    <col min="1526" max="1526" width="6.7109375" style="3" customWidth="1"/>
    <col min="1527" max="1527" width="11.140625" style="3" customWidth="1"/>
    <col min="1528" max="1528" width="9.5703125" style="3" customWidth="1"/>
    <col min="1529" max="1530" width="11.140625" style="3" customWidth="1"/>
    <col min="1531" max="1531" width="8.85546875" style="3" customWidth="1"/>
    <col min="1532" max="1772" width="9.140625" style="3"/>
    <col min="1773" max="1773" width="4" style="3" customWidth="1"/>
    <col min="1774" max="1774" width="31.42578125" style="3" customWidth="1"/>
    <col min="1775" max="1775" width="5.7109375" style="3" customWidth="1"/>
    <col min="1776" max="1776" width="8.42578125" style="3" customWidth="1"/>
    <col min="1777" max="1777" width="6.140625" style="3" customWidth="1"/>
    <col min="1778" max="1778" width="6.5703125" style="3" customWidth="1"/>
    <col min="1779" max="1779" width="7.28515625" style="3" customWidth="1"/>
    <col min="1780" max="1780" width="8.28515625" style="3" customWidth="1"/>
    <col min="1781" max="1781" width="7.28515625" style="3" customWidth="1"/>
    <col min="1782" max="1782" width="6.7109375" style="3" customWidth="1"/>
    <col min="1783" max="1783" width="11.140625" style="3" customWidth="1"/>
    <col min="1784" max="1784" width="9.5703125" style="3" customWidth="1"/>
    <col min="1785" max="1786" width="11.140625" style="3" customWidth="1"/>
    <col min="1787" max="1787" width="8.85546875" style="3" customWidth="1"/>
    <col min="1788" max="2028" width="9.140625" style="3"/>
    <col min="2029" max="2029" width="4" style="3" customWidth="1"/>
    <col min="2030" max="2030" width="31.42578125" style="3" customWidth="1"/>
    <col min="2031" max="2031" width="5.7109375" style="3" customWidth="1"/>
    <col min="2032" max="2032" width="8.42578125" style="3" customWidth="1"/>
    <col min="2033" max="2033" width="6.140625" style="3" customWidth="1"/>
    <col min="2034" max="2034" width="6.5703125" style="3" customWidth="1"/>
    <col min="2035" max="2035" width="7.28515625" style="3" customWidth="1"/>
    <col min="2036" max="2036" width="8.28515625" style="3" customWidth="1"/>
    <col min="2037" max="2037" width="7.28515625" style="3" customWidth="1"/>
    <col min="2038" max="2038" width="6.7109375" style="3" customWidth="1"/>
    <col min="2039" max="2039" width="11.140625" style="3" customWidth="1"/>
    <col min="2040" max="2040" width="9.5703125" style="3" customWidth="1"/>
    <col min="2041" max="2042" width="11.140625" style="3" customWidth="1"/>
    <col min="2043" max="2043" width="8.85546875" style="3" customWidth="1"/>
    <col min="2044" max="2284" width="9.140625" style="3"/>
    <col min="2285" max="2285" width="4" style="3" customWidth="1"/>
    <col min="2286" max="2286" width="31.42578125" style="3" customWidth="1"/>
    <col min="2287" max="2287" width="5.7109375" style="3" customWidth="1"/>
    <col min="2288" max="2288" width="8.42578125" style="3" customWidth="1"/>
    <col min="2289" max="2289" width="6.140625" style="3" customWidth="1"/>
    <col min="2290" max="2290" width="6.5703125" style="3" customWidth="1"/>
    <col min="2291" max="2291" width="7.28515625" style="3" customWidth="1"/>
    <col min="2292" max="2292" width="8.28515625" style="3" customWidth="1"/>
    <col min="2293" max="2293" width="7.28515625" style="3" customWidth="1"/>
    <col min="2294" max="2294" width="6.7109375" style="3" customWidth="1"/>
    <col min="2295" max="2295" width="11.140625" style="3" customWidth="1"/>
    <col min="2296" max="2296" width="9.5703125" style="3" customWidth="1"/>
    <col min="2297" max="2298" width="11.140625" style="3" customWidth="1"/>
    <col min="2299" max="2299" width="8.85546875" style="3" customWidth="1"/>
    <col min="2300" max="2540" width="9.140625" style="3"/>
    <col min="2541" max="2541" width="4" style="3" customWidth="1"/>
    <col min="2542" max="2542" width="31.42578125" style="3" customWidth="1"/>
    <col min="2543" max="2543" width="5.7109375" style="3" customWidth="1"/>
    <col min="2544" max="2544" width="8.42578125" style="3" customWidth="1"/>
    <col min="2545" max="2545" width="6.140625" style="3" customWidth="1"/>
    <col min="2546" max="2546" width="6.5703125" style="3" customWidth="1"/>
    <col min="2547" max="2547" width="7.28515625" style="3" customWidth="1"/>
    <col min="2548" max="2548" width="8.28515625" style="3" customWidth="1"/>
    <col min="2549" max="2549" width="7.28515625" style="3" customWidth="1"/>
    <col min="2550" max="2550" width="6.7109375" style="3" customWidth="1"/>
    <col min="2551" max="2551" width="11.140625" style="3" customWidth="1"/>
    <col min="2552" max="2552" width="9.5703125" style="3" customWidth="1"/>
    <col min="2553" max="2554" width="11.140625" style="3" customWidth="1"/>
    <col min="2555" max="2555" width="8.85546875" style="3" customWidth="1"/>
    <col min="2556" max="2796" width="9.140625" style="3"/>
    <col min="2797" max="2797" width="4" style="3" customWidth="1"/>
    <col min="2798" max="2798" width="31.42578125" style="3" customWidth="1"/>
    <col min="2799" max="2799" width="5.7109375" style="3" customWidth="1"/>
    <col min="2800" max="2800" width="8.42578125" style="3" customWidth="1"/>
    <col min="2801" max="2801" width="6.140625" style="3" customWidth="1"/>
    <col min="2802" max="2802" width="6.5703125" style="3" customWidth="1"/>
    <col min="2803" max="2803" width="7.28515625" style="3" customWidth="1"/>
    <col min="2804" max="2804" width="8.28515625" style="3" customWidth="1"/>
    <col min="2805" max="2805" width="7.28515625" style="3" customWidth="1"/>
    <col min="2806" max="2806" width="6.7109375" style="3" customWidth="1"/>
    <col min="2807" max="2807" width="11.140625" style="3" customWidth="1"/>
    <col min="2808" max="2808" width="9.5703125" style="3" customWidth="1"/>
    <col min="2809" max="2810" width="11.140625" style="3" customWidth="1"/>
    <col min="2811" max="2811" width="8.85546875" style="3" customWidth="1"/>
    <col min="2812" max="3052" width="9.140625" style="3"/>
    <col min="3053" max="3053" width="4" style="3" customWidth="1"/>
    <col min="3054" max="3054" width="31.42578125" style="3" customWidth="1"/>
    <col min="3055" max="3055" width="5.7109375" style="3" customWidth="1"/>
    <col min="3056" max="3056" width="8.42578125" style="3" customWidth="1"/>
    <col min="3057" max="3057" width="6.140625" style="3" customWidth="1"/>
    <col min="3058" max="3058" width="6.5703125" style="3" customWidth="1"/>
    <col min="3059" max="3059" width="7.28515625" style="3" customWidth="1"/>
    <col min="3060" max="3060" width="8.28515625" style="3" customWidth="1"/>
    <col min="3061" max="3061" width="7.28515625" style="3" customWidth="1"/>
    <col min="3062" max="3062" width="6.7109375" style="3" customWidth="1"/>
    <col min="3063" max="3063" width="11.140625" style="3" customWidth="1"/>
    <col min="3064" max="3064" width="9.5703125" style="3" customWidth="1"/>
    <col min="3065" max="3066" width="11.140625" style="3" customWidth="1"/>
    <col min="3067" max="3067" width="8.85546875" style="3" customWidth="1"/>
    <col min="3068" max="3308" width="9.140625" style="3"/>
    <col min="3309" max="3309" width="4" style="3" customWidth="1"/>
    <col min="3310" max="3310" width="31.42578125" style="3" customWidth="1"/>
    <col min="3311" max="3311" width="5.7109375" style="3" customWidth="1"/>
    <col min="3312" max="3312" width="8.42578125" style="3" customWidth="1"/>
    <col min="3313" max="3313" width="6.140625" style="3" customWidth="1"/>
    <col min="3314" max="3314" width="6.5703125" style="3" customWidth="1"/>
    <col min="3315" max="3315" width="7.28515625" style="3" customWidth="1"/>
    <col min="3316" max="3316" width="8.28515625" style="3" customWidth="1"/>
    <col min="3317" max="3317" width="7.28515625" style="3" customWidth="1"/>
    <col min="3318" max="3318" width="6.7109375" style="3" customWidth="1"/>
    <col min="3319" max="3319" width="11.140625" style="3" customWidth="1"/>
    <col min="3320" max="3320" width="9.5703125" style="3" customWidth="1"/>
    <col min="3321" max="3322" width="11.140625" style="3" customWidth="1"/>
    <col min="3323" max="3323" width="8.85546875" style="3" customWidth="1"/>
    <col min="3324" max="3564" width="9.140625" style="3"/>
    <col min="3565" max="3565" width="4" style="3" customWidth="1"/>
    <col min="3566" max="3566" width="31.42578125" style="3" customWidth="1"/>
    <col min="3567" max="3567" width="5.7109375" style="3" customWidth="1"/>
    <col min="3568" max="3568" width="8.42578125" style="3" customWidth="1"/>
    <col min="3569" max="3569" width="6.140625" style="3" customWidth="1"/>
    <col min="3570" max="3570" width="6.5703125" style="3" customWidth="1"/>
    <col min="3571" max="3571" width="7.28515625" style="3" customWidth="1"/>
    <col min="3572" max="3572" width="8.28515625" style="3" customWidth="1"/>
    <col min="3573" max="3573" width="7.28515625" style="3" customWidth="1"/>
    <col min="3574" max="3574" width="6.7109375" style="3" customWidth="1"/>
    <col min="3575" max="3575" width="11.140625" style="3" customWidth="1"/>
    <col min="3576" max="3576" width="9.5703125" style="3" customWidth="1"/>
    <col min="3577" max="3578" width="11.140625" style="3" customWidth="1"/>
    <col min="3579" max="3579" width="8.85546875" style="3" customWidth="1"/>
    <col min="3580" max="3820" width="9.140625" style="3"/>
    <col min="3821" max="3821" width="4" style="3" customWidth="1"/>
    <col min="3822" max="3822" width="31.42578125" style="3" customWidth="1"/>
    <col min="3823" max="3823" width="5.7109375" style="3" customWidth="1"/>
    <col min="3824" max="3824" width="8.42578125" style="3" customWidth="1"/>
    <col min="3825" max="3825" width="6.140625" style="3" customWidth="1"/>
    <col min="3826" max="3826" width="6.5703125" style="3" customWidth="1"/>
    <col min="3827" max="3827" width="7.28515625" style="3" customWidth="1"/>
    <col min="3828" max="3828" width="8.28515625" style="3" customWidth="1"/>
    <col min="3829" max="3829" width="7.28515625" style="3" customWidth="1"/>
    <col min="3830" max="3830" width="6.7109375" style="3" customWidth="1"/>
    <col min="3831" max="3831" width="11.140625" style="3" customWidth="1"/>
    <col min="3832" max="3832" width="9.5703125" style="3" customWidth="1"/>
    <col min="3833" max="3834" width="11.140625" style="3" customWidth="1"/>
    <col min="3835" max="3835" width="8.85546875" style="3" customWidth="1"/>
    <col min="3836" max="4076" width="9.140625" style="3"/>
    <col min="4077" max="4077" width="4" style="3" customWidth="1"/>
    <col min="4078" max="4078" width="31.42578125" style="3" customWidth="1"/>
    <col min="4079" max="4079" width="5.7109375" style="3" customWidth="1"/>
    <col min="4080" max="4080" width="8.42578125" style="3" customWidth="1"/>
    <col min="4081" max="4081" width="6.140625" style="3" customWidth="1"/>
    <col min="4082" max="4082" width="6.5703125" style="3" customWidth="1"/>
    <col min="4083" max="4083" width="7.28515625" style="3" customWidth="1"/>
    <col min="4084" max="4084" width="8.28515625" style="3" customWidth="1"/>
    <col min="4085" max="4085" width="7.28515625" style="3" customWidth="1"/>
    <col min="4086" max="4086" width="6.7109375" style="3" customWidth="1"/>
    <col min="4087" max="4087" width="11.140625" style="3" customWidth="1"/>
    <col min="4088" max="4088" width="9.5703125" style="3" customWidth="1"/>
    <col min="4089" max="4090" width="11.140625" style="3" customWidth="1"/>
    <col min="4091" max="4091" width="8.85546875" style="3" customWidth="1"/>
    <col min="4092" max="4332" width="9.140625" style="3"/>
    <col min="4333" max="4333" width="4" style="3" customWidth="1"/>
    <col min="4334" max="4334" width="31.42578125" style="3" customWidth="1"/>
    <col min="4335" max="4335" width="5.7109375" style="3" customWidth="1"/>
    <col min="4336" max="4336" width="8.42578125" style="3" customWidth="1"/>
    <col min="4337" max="4337" width="6.140625" style="3" customWidth="1"/>
    <col min="4338" max="4338" width="6.5703125" style="3" customWidth="1"/>
    <col min="4339" max="4339" width="7.28515625" style="3" customWidth="1"/>
    <col min="4340" max="4340" width="8.28515625" style="3" customWidth="1"/>
    <col min="4341" max="4341" width="7.28515625" style="3" customWidth="1"/>
    <col min="4342" max="4342" width="6.7109375" style="3" customWidth="1"/>
    <col min="4343" max="4343" width="11.140625" style="3" customWidth="1"/>
    <col min="4344" max="4344" width="9.5703125" style="3" customWidth="1"/>
    <col min="4345" max="4346" width="11.140625" style="3" customWidth="1"/>
    <col min="4347" max="4347" width="8.85546875" style="3" customWidth="1"/>
    <col min="4348" max="4588" width="9.140625" style="3"/>
    <col min="4589" max="4589" width="4" style="3" customWidth="1"/>
    <col min="4590" max="4590" width="31.42578125" style="3" customWidth="1"/>
    <col min="4591" max="4591" width="5.7109375" style="3" customWidth="1"/>
    <col min="4592" max="4592" width="8.42578125" style="3" customWidth="1"/>
    <col min="4593" max="4593" width="6.140625" style="3" customWidth="1"/>
    <col min="4594" max="4594" width="6.5703125" style="3" customWidth="1"/>
    <col min="4595" max="4595" width="7.28515625" style="3" customWidth="1"/>
    <col min="4596" max="4596" width="8.28515625" style="3" customWidth="1"/>
    <col min="4597" max="4597" width="7.28515625" style="3" customWidth="1"/>
    <col min="4598" max="4598" width="6.7109375" style="3" customWidth="1"/>
    <col min="4599" max="4599" width="11.140625" style="3" customWidth="1"/>
    <col min="4600" max="4600" width="9.5703125" style="3" customWidth="1"/>
    <col min="4601" max="4602" width="11.140625" style="3" customWidth="1"/>
    <col min="4603" max="4603" width="8.85546875" style="3" customWidth="1"/>
    <col min="4604" max="4844" width="9.140625" style="3"/>
    <col min="4845" max="4845" width="4" style="3" customWidth="1"/>
    <col min="4846" max="4846" width="31.42578125" style="3" customWidth="1"/>
    <col min="4847" max="4847" width="5.7109375" style="3" customWidth="1"/>
    <col min="4848" max="4848" width="8.42578125" style="3" customWidth="1"/>
    <col min="4849" max="4849" width="6.140625" style="3" customWidth="1"/>
    <col min="4850" max="4850" width="6.5703125" style="3" customWidth="1"/>
    <col min="4851" max="4851" width="7.28515625" style="3" customWidth="1"/>
    <col min="4852" max="4852" width="8.28515625" style="3" customWidth="1"/>
    <col min="4853" max="4853" width="7.28515625" style="3" customWidth="1"/>
    <col min="4854" max="4854" width="6.7109375" style="3" customWidth="1"/>
    <col min="4855" max="4855" width="11.140625" style="3" customWidth="1"/>
    <col min="4856" max="4856" width="9.5703125" style="3" customWidth="1"/>
    <col min="4857" max="4858" width="11.140625" style="3" customWidth="1"/>
    <col min="4859" max="4859" width="8.85546875" style="3" customWidth="1"/>
    <col min="4860" max="5100" width="9.140625" style="3"/>
    <col min="5101" max="5101" width="4" style="3" customWidth="1"/>
    <col min="5102" max="5102" width="31.42578125" style="3" customWidth="1"/>
    <col min="5103" max="5103" width="5.7109375" style="3" customWidth="1"/>
    <col min="5104" max="5104" width="8.42578125" style="3" customWidth="1"/>
    <col min="5105" max="5105" width="6.140625" style="3" customWidth="1"/>
    <col min="5106" max="5106" width="6.5703125" style="3" customWidth="1"/>
    <col min="5107" max="5107" width="7.28515625" style="3" customWidth="1"/>
    <col min="5108" max="5108" width="8.28515625" style="3" customWidth="1"/>
    <col min="5109" max="5109" width="7.28515625" style="3" customWidth="1"/>
    <col min="5110" max="5110" width="6.7109375" style="3" customWidth="1"/>
    <col min="5111" max="5111" width="11.140625" style="3" customWidth="1"/>
    <col min="5112" max="5112" width="9.5703125" style="3" customWidth="1"/>
    <col min="5113" max="5114" width="11.140625" style="3" customWidth="1"/>
    <col min="5115" max="5115" width="8.85546875" style="3" customWidth="1"/>
    <col min="5116" max="5356" width="9.140625" style="3"/>
    <col min="5357" max="5357" width="4" style="3" customWidth="1"/>
    <col min="5358" max="5358" width="31.42578125" style="3" customWidth="1"/>
    <col min="5359" max="5359" width="5.7109375" style="3" customWidth="1"/>
    <col min="5360" max="5360" width="8.42578125" style="3" customWidth="1"/>
    <col min="5361" max="5361" width="6.140625" style="3" customWidth="1"/>
    <col min="5362" max="5362" width="6.5703125" style="3" customWidth="1"/>
    <col min="5363" max="5363" width="7.28515625" style="3" customWidth="1"/>
    <col min="5364" max="5364" width="8.28515625" style="3" customWidth="1"/>
    <col min="5365" max="5365" width="7.28515625" style="3" customWidth="1"/>
    <col min="5366" max="5366" width="6.7109375" style="3" customWidth="1"/>
    <col min="5367" max="5367" width="11.140625" style="3" customWidth="1"/>
    <col min="5368" max="5368" width="9.5703125" style="3" customWidth="1"/>
    <col min="5369" max="5370" width="11.140625" style="3" customWidth="1"/>
    <col min="5371" max="5371" width="8.85546875" style="3" customWidth="1"/>
    <col min="5372" max="5612" width="9.140625" style="3"/>
    <col min="5613" max="5613" width="4" style="3" customWidth="1"/>
    <col min="5614" max="5614" width="31.42578125" style="3" customWidth="1"/>
    <col min="5615" max="5615" width="5.7109375" style="3" customWidth="1"/>
    <col min="5616" max="5616" width="8.42578125" style="3" customWidth="1"/>
    <col min="5617" max="5617" width="6.140625" style="3" customWidth="1"/>
    <col min="5618" max="5618" width="6.5703125" style="3" customWidth="1"/>
    <col min="5619" max="5619" width="7.28515625" style="3" customWidth="1"/>
    <col min="5620" max="5620" width="8.28515625" style="3" customWidth="1"/>
    <col min="5621" max="5621" width="7.28515625" style="3" customWidth="1"/>
    <col min="5622" max="5622" width="6.7109375" style="3" customWidth="1"/>
    <col min="5623" max="5623" width="11.140625" style="3" customWidth="1"/>
    <col min="5624" max="5624" width="9.5703125" style="3" customWidth="1"/>
    <col min="5625" max="5626" width="11.140625" style="3" customWidth="1"/>
    <col min="5627" max="5627" width="8.85546875" style="3" customWidth="1"/>
    <col min="5628" max="5868" width="9.140625" style="3"/>
    <col min="5869" max="5869" width="4" style="3" customWidth="1"/>
    <col min="5870" max="5870" width="31.42578125" style="3" customWidth="1"/>
    <col min="5871" max="5871" width="5.7109375" style="3" customWidth="1"/>
    <col min="5872" max="5872" width="8.42578125" style="3" customWidth="1"/>
    <col min="5873" max="5873" width="6.140625" style="3" customWidth="1"/>
    <col min="5874" max="5874" width="6.5703125" style="3" customWidth="1"/>
    <col min="5875" max="5875" width="7.28515625" style="3" customWidth="1"/>
    <col min="5876" max="5876" width="8.28515625" style="3" customWidth="1"/>
    <col min="5877" max="5877" width="7.28515625" style="3" customWidth="1"/>
    <col min="5878" max="5878" width="6.7109375" style="3" customWidth="1"/>
    <col min="5879" max="5879" width="11.140625" style="3" customWidth="1"/>
    <col min="5880" max="5880" width="9.5703125" style="3" customWidth="1"/>
    <col min="5881" max="5882" width="11.140625" style="3" customWidth="1"/>
    <col min="5883" max="5883" width="8.85546875" style="3" customWidth="1"/>
    <col min="5884" max="6124" width="9.140625" style="3"/>
    <col min="6125" max="6125" width="4" style="3" customWidth="1"/>
    <col min="6126" max="6126" width="31.42578125" style="3" customWidth="1"/>
    <col min="6127" max="6127" width="5.7109375" style="3" customWidth="1"/>
    <col min="6128" max="6128" width="8.42578125" style="3" customWidth="1"/>
    <col min="6129" max="6129" width="6.140625" style="3" customWidth="1"/>
    <col min="6130" max="6130" width="6.5703125" style="3" customWidth="1"/>
    <col min="6131" max="6131" width="7.28515625" style="3" customWidth="1"/>
    <col min="6132" max="6132" width="8.28515625" style="3" customWidth="1"/>
    <col min="6133" max="6133" width="7.28515625" style="3" customWidth="1"/>
    <col min="6134" max="6134" width="6.7109375" style="3" customWidth="1"/>
    <col min="6135" max="6135" width="11.140625" style="3" customWidth="1"/>
    <col min="6136" max="6136" width="9.5703125" style="3" customWidth="1"/>
    <col min="6137" max="6138" width="11.140625" style="3" customWidth="1"/>
    <col min="6139" max="6139" width="8.85546875" style="3" customWidth="1"/>
    <col min="6140" max="6380" width="9.140625" style="3"/>
    <col min="6381" max="6381" width="4" style="3" customWidth="1"/>
    <col min="6382" max="6382" width="31.42578125" style="3" customWidth="1"/>
    <col min="6383" max="6383" width="5.7109375" style="3" customWidth="1"/>
    <col min="6384" max="6384" width="8.42578125" style="3" customWidth="1"/>
    <col min="6385" max="6385" width="6.140625" style="3" customWidth="1"/>
    <col min="6386" max="6386" width="6.5703125" style="3" customWidth="1"/>
    <col min="6387" max="6387" width="7.28515625" style="3" customWidth="1"/>
    <col min="6388" max="6388" width="8.28515625" style="3" customWidth="1"/>
    <col min="6389" max="6389" width="7.28515625" style="3" customWidth="1"/>
    <col min="6390" max="6390" width="6.7109375" style="3" customWidth="1"/>
    <col min="6391" max="6391" width="11.140625" style="3" customWidth="1"/>
    <col min="6392" max="6392" width="9.5703125" style="3" customWidth="1"/>
    <col min="6393" max="6394" width="11.140625" style="3" customWidth="1"/>
    <col min="6395" max="6395" width="8.85546875" style="3" customWidth="1"/>
    <col min="6396" max="6636" width="9.140625" style="3"/>
    <col min="6637" max="6637" width="4" style="3" customWidth="1"/>
    <col min="6638" max="6638" width="31.42578125" style="3" customWidth="1"/>
    <col min="6639" max="6639" width="5.7109375" style="3" customWidth="1"/>
    <col min="6640" max="6640" width="8.42578125" style="3" customWidth="1"/>
    <col min="6641" max="6641" width="6.140625" style="3" customWidth="1"/>
    <col min="6642" max="6642" width="6.5703125" style="3" customWidth="1"/>
    <col min="6643" max="6643" width="7.28515625" style="3" customWidth="1"/>
    <col min="6644" max="6644" width="8.28515625" style="3" customWidth="1"/>
    <col min="6645" max="6645" width="7.28515625" style="3" customWidth="1"/>
    <col min="6646" max="6646" width="6.7109375" style="3" customWidth="1"/>
    <col min="6647" max="6647" width="11.140625" style="3" customWidth="1"/>
    <col min="6648" max="6648" width="9.5703125" style="3" customWidth="1"/>
    <col min="6649" max="6650" width="11.140625" style="3" customWidth="1"/>
    <col min="6651" max="6651" width="8.85546875" style="3" customWidth="1"/>
    <col min="6652" max="6892" width="9.140625" style="3"/>
    <col min="6893" max="6893" width="4" style="3" customWidth="1"/>
    <col min="6894" max="6894" width="31.42578125" style="3" customWidth="1"/>
    <col min="6895" max="6895" width="5.7109375" style="3" customWidth="1"/>
    <col min="6896" max="6896" width="8.42578125" style="3" customWidth="1"/>
    <col min="6897" max="6897" width="6.140625" style="3" customWidth="1"/>
    <col min="6898" max="6898" width="6.5703125" style="3" customWidth="1"/>
    <col min="6899" max="6899" width="7.28515625" style="3" customWidth="1"/>
    <col min="6900" max="6900" width="8.28515625" style="3" customWidth="1"/>
    <col min="6901" max="6901" width="7.28515625" style="3" customWidth="1"/>
    <col min="6902" max="6902" width="6.7109375" style="3" customWidth="1"/>
    <col min="6903" max="6903" width="11.140625" style="3" customWidth="1"/>
    <col min="6904" max="6904" width="9.5703125" style="3" customWidth="1"/>
    <col min="6905" max="6906" width="11.140625" style="3" customWidth="1"/>
    <col min="6907" max="6907" width="8.85546875" style="3" customWidth="1"/>
    <col min="6908" max="7148" width="9.140625" style="3"/>
    <col min="7149" max="7149" width="4" style="3" customWidth="1"/>
    <col min="7150" max="7150" width="31.42578125" style="3" customWidth="1"/>
    <col min="7151" max="7151" width="5.7109375" style="3" customWidth="1"/>
    <col min="7152" max="7152" width="8.42578125" style="3" customWidth="1"/>
    <col min="7153" max="7153" width="6.140625" style="3" customWidth="1"/>
    <col min="7154" max="7154" width="6.5703125" style="3" customWidth="1"/>
    <col min="7155" max="7155" width="7.28515625" style="3" customWidth="1"/>
    <col min="7156" max="7156" width="8.28515625" style="3" customWidth="1"/>
    <col min="7157" max="7157" width="7.28515625" style="3" customWidth="1"/>
    <col min="7158" max="7158" width="6.7109375" style="3" customWidth="1"/>
    <col min="7159" max="7159" width="11.140625" style="3" customWidth="1"/>
    <col min="7160" max="7160" width="9.5703125" style="3" customWidth="1"/>
    <col min="7161" max="7162" width="11.140625" style="3" customWidth="1"/>
    <col min="7163" max="7163" width="8.85546875" style="3" customWidth="1"/>
    <col min="7164" max="7404" width="9.140625" style="3"/>
    <col min="7405" max="7405" width="4" style="3" customWidth="1"/>
    <col min="7406" max="7406" width="31.42578125" style="3" customWidth="1"/>
    <col min="7407" max="7407" width="5.7109375" style="3" customWidth="1"/>
    <col min="7408" max="7408" width="8.42578125" style="3" customWidth="1"/>
    <col min="7409" max="7409" width="6.140625" style="3" customWidth="1"/>
    <col min="7410" max="7410" width="6.5703125" style="3" customWidth="1"/>
    <col min="7411" max="7411" width="7.28515625" style="3" customWidth="1"/>
    <col min="7412" max="7412" width="8.28515625" style="3" customWidth="1"/>
    <col min="7413" max="7413" width="7.28515625" style="3" customWidth="1"/>
    <col min="7414" max="7414" width="6.7109375" style="3" customWidth="1"/>
    <col min="7415" max="7415" width="11.140625" style="3" customWidth="1"/>
    <col min="7416" max="7416" width="9.5703125" style="3" customWidth="1"/>
    <col min="7417" max="7418" width="11.140625" style="3" customWidth="1"/>
    <col min="7419" max="7419" width="8.85546875" style="3" customWidth="1"/>
    <col min="7420" max="7660" width="9.140625" style="3"/>
    <col min="7661" max="7661" width="4" style="3" customWidth="1"/>
    <col min="7662" max="7662" width="31.42578125" style="3" customWidth="1"/>
    <col min="7663" max="7663" width="5.7109375" style="3" customWidth="1"/>
    <col min="7664" max="7664" width="8.42578125" style="3" customWidth="1"/>
    <col min="7665" max="7665" width="6.140625" style="3" customWidth="1"/>
    <col min="7666" max="7666" width="6.5703125" style="3" customWidth="1"/>
    <col min="7667" max="7667" width="7.28515625" style="3" customWidth="1"/>
    <col min="7668" max="7668" width="8.28515625" style="3" customWidth="1"/>
    <col min="7669" max="7669" width="7.28515625" style="3" customWidth="1"/>
    <col min="7670" max="7670" width="6.7109375" style="3" customWidth="1"/>
    <col min="7671" max="7671" width="11.140625" style="3" customWidth="1"/>
    <col min="7672" max="7672" width="9.5703125" style="3" customWidth="1"/>
    <col min="7673" max="7674" width="11.140625" style="3" customWidth="1"/>
    <col min="7675" max="7675" width="8.85546875" style="3" customWidth="1"/>
    <col min="7676" max="7916" width="9.140625" style="3"/>
    <col min="7917" max="7917" width="4" style="3" customWidth="1"/>
    <col min="7918" max="7918" width="31.42578125" style="3" customWidth="1"/>
    <col min="7919" max="7919" width="5.7109375" style="3" customWidth="1"/>
    <col min="7920" max="7920" width="8.42578125" style="3" customWidth="1"/>
    <col min="7921" max="7921" width="6.140625" style="3" customWidth="1"/>
    <col min="7922" max="7922" width="6.5703125" style="3" customWidth="1"/>
    <col min="7923" max="7923" width="7.28515625" style="3" customWidth="1"/>
    <col min="7924" max="7924" width="8.28515625" style="3" customWidth="1"/>
    <col min="7925" max="7925" width="7.28515625" style="3" customWidth="1"/>
    <col min="7926" max="7926" width="6.7109375" style="3" customWidth="1"/>
    <col min="7927" max="7927" width="11.140625" style="3" customWidth="1"/>
    <col min="7928" max="7928" width="9.5703125" style="3" customWidth="1"/>
    <col min="7929" max="7930" width="11.140625" style="3" customWidth="1"/>
    <col min="7931" max="7931" width="8.85546875" style="3" customWidth="1"/>
    <col min="7932" max="8172" width="9.140625" style="3"/>
    <col min="8173" max="8173" width="4" style="3" customWidth="1"/>
    <col min="8174" max="8174" width="31.42578125" style="3" customWidth="1"/>
    <col min="8175" max="8175" width="5.7109375" style="3" customWidth="1"/>
    <col min="8176" max="8176" width="8.42578125" style="3" customWidth="1"/>
    <col min="8177" max="8177" width="6.140625" style="3" customWidth="1"/>
    <col min="8178" max="8178" width="6.5703125" style="3" customWidth="1"/>
    <col min="8179" max="8179" width="7.28515625" style="3" customWidth="1"/>
    <col min="8180" max="8180" width="8.28515625" style="3" customWidth="1"/>
    <col min="8181" max="8181" width="7.28515625" style="3" customWidth="1"/>
    <col min="8182" max="8182" width="6.7109375" style="3" customWidth="1"/>
    <col min="8183" max="8183" width="11.140625" style="3" customWidth="1"/>
    <col min="8184" max="8184" width="9.5703125" style="3" customWidth="1"/>
    <col min="8185" max="8186" width="11.140625" style="3" customWidth="1"/>
    <col min="8187" max="8187" width="8.85546875" style="3" customWidth="1"/>
    <col min="8188" max="8428" width="9.140625" style="3"/>
    <col min="8429" max="8429" width="4" style="3" customWidth="1"/>
    <col min="8430" max="8430" width="31.42578125" style="3" customWidth="1"/>
    <col min="8431" max="8431" width="5.7109375" style="3" customWidth="1"/>
    <col min="8432" max="8432" width="8.42578125" style="3" customWidth="1"/>
    <col min="8433" max="8433" width="6.140625" style="3" customWidth="1"/>
    <col min="8434" max="8434" width="6.5703125" style="3" customWidth="1"/>
    <col min="8435" max="8435" width="7.28515625" style="3" customWidth="1"/>
    <col min="8436" max="8436" width="8.28515625" style="3" customWidth="1"/>
    <col min="8437" max="8437" width="7.28515625" style="3" customWidth="1"/>
    <col min="8438" max="8438" width="6.7109375" style="3" customWidth="1"/>
    <col min="8439" max="8439" width="11.140625" style="3" customWidth="1"/>
    <col min="8440" max="8440" width="9.5703125" style="3" customWidth="1"/>
    <col min="8441" max="8442" width="11.140625" style="3" customWidth="1"/>
    <col min="8443" max="8443" width="8.85546875" style="3" customWidth="1"/>
    <col min="8444" max="8684" width="9.140625" style="3"/>
    <col min="8685" max="8685" width="4" style="3" customWidth="1"/>
    <col min="8686" max="8686" width="31.42578125" style="3" customWidth="1"/>
    <col min="8687" max="8687" width="5.7109375" style="3" customWidth="1"/>
    <col min="8688" max="8688" width="8.42578125" style="3" customWidth="1"/>
    <col min="8689" max="8689" width="6.140625" style="3" customWidth="1"/>
    <col min="8690" max="8690" width="6.5703125" style="3" customWidth="1"/>
    <col min="8691" max="8691" width="7.28515625" style="3" customWidth="1"/>
    <col min="8692" max="8692" width="8.28515625" style="3" customWidth="1"/>
    <col min="8693" max="8693" width="7.28515625" style="3" customWidth="1"/>
    <col min="8694" max="8694" width="6.7109375" style="3" customWidth="1"/>
    <col min="8695" max="8695" width="11.140625" style="3" customWidth="1"/>
    <col min="8696" max="8696" width="9.5703125" style="3" customWidth="1"/>
    <col min="8697" max="8698" width="11.140625" style="3" customWidth="1"/>
    <col min="8699" max="8699" width="8.85546875" style="3" customWidth="1"/>
    <col min="8700" max="8940" width="9.140625" style="3"/>
    <col min="8941" max="8941" width="4" style="3" customWidth="1"/>
    <col min="8942" max="8942" width="31.42578125" style="3" customWidth="1"/>
    <col min="8943" max="8943" width="5.7109375" style="3" customWidth="1"/>
    <col min="8944" max="8944" width="8.42578125" style="3" customWidth="1"/>
    <col min="8945" max="8945" width="6.140625" style="3" customWidth="1"/>
    <col min="8946" max="8946" width="6.5703125" style="3" customWidth="1"/>
    <col min="8947" max="8947" width="7.28515625" style="3" customWidth="1"/>
    <col min="8948" max="8948" width="8.28515625" style="3" customWidth="1"/>
    <col min="8949" max="8949" width="7.28515625" style="3" customWidth="1"/>
    <col min="8950" max="8950" width="6.7109375" style="3" customWidth="1"/>
    <col min="8951" max="8951" width="11.140625" style="3" customWidth="1"/>
    <col min="8952" max="8952" width="9.5703125" style="3" customWidth="1"/>
    <col min="8953" max="8954" width="11.140625" style="3" customWidth="1"/>
    <col min="8955" max="8955" width="8.85546875" style="3" customWidth="1"/>
    <col min="8956" max="9196" width="9.140625" style="3"/>
    <col min="9197" max="9197" width="4" style="3" customWidth="1"/>
    <col min="9198" max="9198" width="31.42578125" style="3" customWidth="1"/>
    <col min="9199" max="9199" width="5.7109375" style="3" customWidth="1"/>
    <col min="9200" max="9200" width="8.42578125" style="3" customWidth="1"/>
    <col min="9201" max="9201" width="6.140625" style="3" customWidth="1"/>
    <col min="9202" max="9202" width="6.5703125" style="3" customWidth="1"/>
    <col min="9203" max="9203" width="7.28515625" style="3" customWidth="1"/>
    <col min="9204" max="9204" width="8.28515625" style="3" customWidth="1"/>
    <col min="9205" max="9205" width="7.28515625" style="3" customWidth="1"/>
    <col min="9206" max="9206" width="6.7109375" style="3" customWidth="1"/>
    <col min="9207" max="9207" width="11.140625" style="3" customWidth="1"/>
    <col min="9208" max="9208" width="9.5703125" style="3" customWidth="1"/>
    <col min="9209" max="9210" width="11.140625" style="3" customWidth="1"/>
    <col min="9211" max="9211" width="8.85546875" style="3" customWidth="1"/>
    <col min="9212" max="9452" width="9.140625" style="3"/>
    <col min="9453" max="9453" width="4" style="3" customWidth="1"/>
    <col min="9454" max="9454" width="31.42578125" style="3" customWidth="1"/>
    <col min="9455" max="9455" width="5.7109375" style="3" customWidth="1"/>
    <col min="9456" max="9456" width="8.42578125" style="3" customWidth="1"/>
    <col min="9457" max="9457" width="6.140625" style="3" customWidth="1"/>
    <col min="9458" max="9458" width="6.5703125" style="3" customWidth="1"/>
    <col min="9459" max="9459" width="7.28515625" style="3" customWidth="1"/>
    <col min="9460" max="9460" width="8.28515625" style="3" customWidth="1"/>
    <col min="9461" max="9461" width="7.28515625" style="3" customWidth="1"/>
    <col min="9462" max="9462" width="6.7109375" style="3" customWidth="1"/>
    <col min="9463" max="9463" width="11.140625" style="3" customWidth="1"/>
    <col min="9464" max="9464" width="9.5703125" style="3" customWidth="1"/>
    <col min="9465" max="9466" width="11.140625" style="3" customWidth="1"/>
    <col min="9467" max="9467" width="8.85546875" style="3" customWidth="1"/>
    <col min="9468" max="9708" width="9.140625" style="3"/>
    <col min="9709" max="9709" width="4" style="3" customWidth="1"/>
    <col min="9710" max="9710" width="31.42578125" style="3" customWidth="1"/>
    <col min="9711" max="9711" width="5.7109375" style="3" customWidth="1"/>
    <col min="9712" max="9712" width="8.42578125" style="3" customWidth="1"/>
    <col min="9713" max="9713" width="6.140625" style="3" customWidth="1"/>
    <col min="9714" max="9714" width="6.5703125" style="3" customWidth="1"/>
    <col min="9715" max="9715" width="7.28515625" style="3" customWidth="1"/>
    <col min="9716" max="9716" width="8.28515625" style="3" customWidth="1"/>
    <col min="9717" max="9717" width="7.28515625" style="3" customWidth="1"/>
    <col min="9718" max="9718" width="6.7109375" style="3" customWidth="1"/>
    <col min="9719" max="9719" width="11.140625" style="3" customWidth="1"/>
    <col min="9720" max="9720" width="9.5703125" style="3" customWidth="1"/>
    <col min="9721" max="9722" width="11.140625" style="3" customWidth="1"/>
    <col min="9723" max="9723" width="8.85546875" style="3" customWidth="1"/>
    <col min="9724" max="9964" width="9.140625" style="3"/>
    <col min="9965" max="9965" width="4" style="3" customWidth="1"/>
    <col min="9966" max="9966" width="31.42578125" style="3" customWidth="1"/>
    <col min="9967" max="9967" width="5.7109375" style="3" customWidth="1"/>
    <col min="9968" max="9968" width="8.42578125" style="3" customWidth="1"/>
    <col min="9969" max="9969" width="6.140625" style="3" customWidth="1"/>
    <col min="9970" max="9970" width="6.5703125" style="3" customWidth="1"/>
    <col min="9971" max="9971" width="7.28515625" style="3" customWidth="1"/>
    <col min="9972" max="9972" width="8.28515625" style="3" customWidth="1"/>
    <col min="9973" max="9973" width="7.28515625" style="3" customWidth="1"/>
    <col min="9974" max="9974" width="6.7109375" style="3" customWidth="1"/>
    <col min="9975" max="9975" width="11.140625" style="3" customWidth="1"/>
    <col min="9976" max="9976" width="9.5703125" style="3" customWidth="1"/>
    <col min="9977" max="9978" width="11.140625" style="3" customWidth="1"/>
    <col min="9979" max="9979" width="8.85546875" style="3" customWidth="1"/>
    <col min="9980" max="10220" width="9.140625" style="3"/>
    <col min="10221" max="10221" width="4" style="3" customWidth="1"/>
    <col min="10222" max="10222" width="31.42578125" style="3" customWidth="1"/>
    <col min="10223" max="10223" width="5.7109375" style="3" customWidth="1"/>
    <col min="10224" max="10224" width="8.42578125" style="3" customWidth="1"/>
    <col min="10225" max="10225" width="6.140625" style="3" customWidth="1"/>
    <col min="10226" max="10226" width="6.5703125" style="3" customWidth="1"/>
    <col min="10227" max="10227" width="7.28515625" style="3" customWidth="1"/>
    <col min="10228" max="10228" width="8.28515625" style="3" customWidth="1"/>
    <col min="10229" max="10229" width="7.28515625" style="3" customWidth="1"/>
    <col min="10230" max="10230" width="6.7109375" style="3" customWidth="1"/>
    <col min="10231" max="10231" width="11.140625" style="3" customWidth="1"/>
    <col min="10232" max="10232" width="9.5703125" style="3" customWidth="1"/>
    <col min="10233" max="10234" width="11.140625" style="3" customWidth="1"/>
    <col min="10235" max="10235" width="8.85546875" style="3" customWidth="1"/>
    <col min="10236" max="10476" width="9.140625" style="3"/>
    <col min="10477" max="10477" width="4" style="3" customWidth="1"/>
    <col min="10478" max="10478" width="31.42578125" style="3" customWidth="1"/>
    <col min="10479" max="10479" width="5.7109375" style="3" customWidth="1"/>
    <col min="10480" max="10480" width="8.42578125" style="3" customWidth="1"/>
    <col min="10481" max="10481" width="6.140625" style="3" customWidth="1"/>
    <col min="10482" max="10482" width="6.5703125" style="3" customWidth="1"/>
    <col min="10483" max="10483" width="7.28515625" style="3" customWidth="1"/>
    <col min="10484" max="10484" width="8.28515625" style="3" customWidth="1"/>
    <col min="10485" max="10485" width="7.28515625" style="3" customWidth="1"/>
    <col min="10486" max="10486" width="6.7109375" style="3" customWidth="1"/>
    <col min="10487" max="10487" width="11.140625" style="3" customWidth="1"/>
    <col min="10488" max="10488" width="9.5703125" style="3" customWidth="1"/>
    <col min="10489" max="10490" width="11.140625" style="3" customWidth="1"/>
    <col min="10491" max="10491" width="8.85546875" style="3" customWidth="1"/>
    <col min="10492" max="10732" width="9.140625" style="3"/>
    <col min="10733" max="10733" width="4" style="3" customWidth="1"/>
    <col min="10734" max="10734" width="31.42578125" style="3" customWidth="1"/>
    <col min="10735" max="10735" width="5.7109375" style="3" customWidth="1"/>
    <col min="10736" max="10736" width="8.42578125" style="3" customWidth="1"/>
    <col min="10737" max="10737" width="6.140625" style="3" customWidth="1"/>
    <col min="10738" max="10738" width="6.5703125" style="3" customWidth="1"/>
    <col min="10739" max="10739" width="7.28515625" style="3" customWidth="1"/>
    <col min="10740" max="10740" width="8.28515625" style="3" customWidth="1"/>
    <col min="10741" max="10741" width="7.28515625" style="3" customWidth="1"/>
    <col min="10742" max="10742" width="6.7109375" style="3" customWidth="1"/>
    <col min="10743" max="10743" width="11.140625" style="3" customWidth="1"/>
    <col min="10744" max="10744" width="9.5703125" style="3" customWidth="1"/>
    <col min="10745" max="10746" width="11.140625" style="3" customWidth="1"/>
    <col min="10747" max="10747" width="8.85546875" style="3" customWidth="1"/>
    <col min="10748" max="10988" width="9.140625" style="3"/>
    <col min="10989" max="10989" width="4" style="3" customWidth="1"/>
    <col min="10990" max="10990" width="31.42578125" style="3" customWidth="1"/>
    <col min="10991" max="10991" width="5.7109375" style="3" customWidth="1"/>
    <col min="10992" max="10992" width="8.42578125" style="3" customWidth="1"/>
    <col min="10993" max="10993" width="6.140625" style="3" customWidth="1"/>
    <col min="10994" max="10994" width="6.5703125" style="3" customWidth="1"/>
    <col min="10995" max="10995" width="7.28515625" style="3" customWidth="1"/>
    <col min="10996" max="10996" width="8.28515625" style="3" customWidth="1"/>
    <col min="10997" max="10997" width="7.28515625" style="3" customWidth="1"/>
    <col min="10998" max="10998" width="6.7109375" style="3" customWidth="1"/>
    <col min="10999" max="10999" width="11.140625" style="3" customWidth="1"/>
    <col min="11000" max="11000" width="9.5703125" style="3" customWidth="1"/>
    <col min="11001" max="11002" width="11.140625" style="3" customWidth="1"/>
    <col min="11003" max="11003" width="8.85546875" style="3" customWidth="1"/>
    <col min="11004" max="11244" width="9.140625" style="3"/>
    <col min="11245" max="11245" width="4" style="3" customWidth="1"/>
    <col min="11246" max="11246" width="31.42578125" style="3" customWidth="1"/>
    <col min="11247" max="11247" width="5.7109375" style="3" customWidth="1"/>
    <col min="11248" max="11248" width="8.42578125" style="3" customWidth="1"/>
    <col min="11249" max="11249" width="6.140625" style="3" customWidth="1"/>
    <col min="11250" max="11250" width="6.5703125" style="3" customWidth="1"/>
    <col min="11251" max="11251" width="7.28515625" style="3" customWidth="1"/>
    <col min="11252" max="11252" width="8.28515625" style="3" customWidth="1"/>
    <col min="11253" max="11253" width="7.28515625" style="3" customWidth="1"/>
    <col min="11254" max="11254" width="6.7109375" style="3" customWidth="1"/>
    <col min="11255" max="11255" width="11.140625" style="3" customWidth="1"/>
    <col min="11256" max="11256" width="9.5703125" style="3" customWidth="1"/>
    <col min="11257" max="11258" width="11.140625" style="3" customWidth="1"/>
    <col min="11259" max="11259" width="8.85546875" style="3" customWidth="1"/>
    <col min="11260" max="11500" width="9.140625" style="3"/>
    <col min="11501" max="11501" width="4" style="3" customWidth="1"/>
    <col min="11502" max="11502" width="31.42578125" style="3" customWidth="1"/>
    <col min="11503" max="11503" width="5.7109375" style="3" customWidth="1"/>
    <col min="11504" max="11504" width="8.42578125" style="3" customWidth="1"/>
    <col min="11505" max="11505" width="6.140625" style="3" customWidth="1"/>
    <col min="11506" max="11506" width="6.5703125" style="3" customWidth="1"/>
    <col min="11507" max="11507" width="7.28515625" style="3" customWidth="1"/>
    <col min="11508" max="11508" width="8.28515625" style="3" customWidth="1"/>
    <col min="11509" max="11509" width="7.28515625" style="3" customWidth="1"/>
    <col min="11510" max="11510" width="6.7109375" style="3" customWidth="1"/>
    <col min="11511" max="11511" width="11.140625" style="3" customWidth="1"/>
    <col min="11512" max="11512" width="9.5703125" style="3" customWidth="1"/>
    <col min="11513" max="11514" width="11.140625" style="3" customWidth="1"/>
    <col min="11515" max="11515" width="8.85546875" style="3" customWidth="1"/>
    <col min="11516" max="11756" width="9.140625" style="3"/>
    <col min="11757" max="11757" width="4" style="3" customWidth="1"/>
    <col min="11758" max="11758" width="31.42578125" style="3" customWidth="1"/>
    <col min="11759" max="11759" width="5.7109375" style="3" customWidth="1"/>
    <col min="11760" max="11760" width="8.42578125" style="3" customWidth="1"/>
    <col min="11761" max="11761" width="6.140625" style="3" customWidth="1"/>
    <col min="11762" max="11762" width="6.5703125" style="3" customWidth="1"/>
    <col min="11763" max="11763" width="7.28515625" style="3" customWidth="1"/>
    <col min="11764" max="11764" width="8.28515625" style="3" customWidth="1"/>
    <col min="11765" max="11765" width="7.28515625" style="3" customWidth="1"/>
    <col min="11766" max="11766" width="6.7109375" style="3" customWidth="1"/>
    <col min="11767" max="11767" width="11.140625" style="3" customWidth="1"/>
    <col min="11768" max="11768" width="9.5703125" style="3" customWidth="1"/>
    <col min="11769" max="11770" width="11.140625" style="3" customWidth="1"/>
    <col min="11771" max="11771" width="8.85546875" style="3" customWidth="1"/>
    <col min="11772" max="12012" width="9.140625" style="3"/>
    <col min="12013" max="12013" width="4" style="3" customWidth="1"/>
    <col min="12014" max="12014" width="31.42578125" style="3" customWidth="1"/>
    <col min="12015" max="12015" width="5.7109375" style="3" customWidth="1"/>
    <col min="12016" max="12016" width="8.42578125" style="3" customWidth="1"/>
    <col min="12017" max="12017" width="6.140625" style="3" customWidth="1"/>
    <col min="12018" max="12018" width="6.5703125" style="3" customWidth="1"/>
    <col min="12019" max="12019" width="7.28515625" style="3" customWidth="1"/>
    <col min="12020" max="12020" width="8.28515625" style="3" customWidth="1"/>
    <col min="12021" max="12021" width="7.28515625" style="3" customWidth="1"/>
    <col min="12022" max="12022" width="6.7109375" style="3" customWidth="1"/>
    <col min="12023" max="12023" width="11.140625" style="3" customWidth="1"/>
    <col min="12024" max="12024" width="9.5703125" style="3" customWidth="1"/>
    <col min="12025" max="12026" width="11.140625" style="3" customWidth="1"/>
    <col min="12027" max="12027" width="8.85546875" style="3" customWidth="1"/>
    <col min="12028" max="12268" width="9.140625" style="3"/>
    <col min="12269" max="12269" width="4" style="3" customWidth="1"/>
    <col min="12270" max="12270" width="31.42578125" style="3" customWidth="1"/>
    <col min="12271" max="12271" width="5.7109375" style="3" customWidth="1"/>
    <col min="12272" max="12272" width="8.42578125" style="3" customWidth="1"/>
    <col min="12273" max="12273" width="6.140625" style="3" customWidth="1"/>
    <col min="12274" max="12274" width="6.5703125" style="3" customWidth="1"/>
    <col min="12275" max="12275" width="7.28515625" style="3" customWidth="1"/>
    <col min="12276" max="12276" width="8.28515625" style="3" customWidth="1"/>
    <col min="12277" max="12277" width="7.28515625" style="3" customWidth="1"/>
    <col min="12278" max="12278" width="6.7109375" style="3" customWidth="1"/>
    <col min="12279" max="12279" width="11.140625" style="3" customWidth="1"/>
    <col min="12280" max="12280" width="9.5703125" style="3" customWidth="1"/>
    <col min="12281" max="12282" width="11.140625" style="3" customWidth="1"/>
    <col min="12283" max="12283" width="8.85546875" style="3" customWidth="1"/>
    <col min="12284" max="12524" width="9.140625" style="3"/>
    <col min="12525" max="12525" width="4" style="3" customWidth="1"/>
    <col min="12526" max="12526" width="31.42578125" style="3" customWidth="1"/>
    <col min="12527" max="12527" width="5.7109375" style="3" customWidth="1"/>
    <col min="12528" max="12528" width="8.42578125" style="3" customWidth="1"/>
    <col min="12529" max="12529" width="6.140625" style="3" customWidth="1"/>
    <col min="12530" max="12530" width="6.5703125" style="3" customWidth="1"/>
    <col min="12531" max="12531" width="7.28515625" style="3" customWidth="1"/>
    <col min="12532" max="12532" width="8.28515625" style="3" customWidth="1"/>
    <col min="12533" max="12533" width="7.28515625" style="3" customWidth="1"/>
    <col min="12534" max="12534" width="6.7109375" style="3" customWidth="1"/>
    <col min="12535" max="12535" width="11.140625" style="3" customWidth="1"/>
    <col min="12536" max="12536" width="9.5703125" style="3" customWidth="1"/>
    <col min="12537" max="12538" width="11.140625" style="3" customWidth="1"/>
    <col min="12539" max="12539" width="8.85546875" style="3" customWidth="1"/>
    <col min="12540" max="12780" width="9.140625" style="3"/>
    <col min="12781" max="12781" width="4" style="3" customWidth="1"/>
    <col min="12782" max="12782" width="31.42578125" style="3" customWidth="1"/>
    <col min="12783" max="12783" width="5.7109375" style="3" customWidth="1"/>
    <col min="12784" max="12784" width="8.42578125" style="3" customWidth="1"/>
    <col min="12785" max="12785" width="6.140625" style="3" customWidth="1"/>
    <col min="12786" max="12786" width="6.5703125" style="3" customWidth="1"/>
    <col min="12787" max="12787" width="7.28515625" style="3" customWidth="1"/>
    <col min="12788" max="12788" width="8.28515625" style="3" customWidth="1"/>
    <col min="12789" max="12789" width="7.28515625" style="3" customWidth="1"/>
    <col min="12790" max="12790" width="6.7109375" style="3" customWidth="1"/>
    <col min="12791" max="12791" width="11.140625" style="3" customWidth="1"/>
    <col min="12792" max="12792" width="9.5703125" style="3" customWidth="1"/>
    <col min="12793" max="12794" width="11.140625" style="3" customWidth="1"/>
    <col min="12795" max="12795" width="8.85546875" style="3" customWidth="1"/>
    <col min="12796" max="13036" width="9.140625" style="3"/>
    <col min="13037" max="13037" width="4" style="3" customWidth="1"/>
    <col min="13038" max="13038" width="31.42578125" style="3" customWidth="1"/>
    <col min="13039" max="13039" width="5.7109375" style="3" customWidth="1"/>
    <col min="13040" max="13040" width="8.42578125" style="3" customWidth="1"/>
    <col min="13041" max="13041" width="6.140625" style="3" customWidth="1"/>
    <col min="13042" max="13042" width="6.5703125" style="3" customWidth="1"/>
    <col min="13043" max="13043" width="7.28515625" style="3" customWidth="1"/>
    <col min="13044" max="13044" width="8.28515625" style="3" customWidth="1"/>
    <col min="13045" max="13045" width="7.28515625" style="3" customWidth="1"/>
    <col min="13046" max="13046" width="6.7109375" style="3" customWidth="1"/>
    <col min="13047" max="13047" width="11.140625" style="3" customWidth="1"/>
    <col min="13048" max="13048" width="9.5703125" style="3" customWidth="1"/>
    <col min="13049" max="13050" width="11.140625" style="3" customWidth="1"/>
    <col min="13051" max="13051" width="8.85546875" style="3" customWidth="1"/>
    <col min="13052" max="13292" width="9.140625" style="3"/>
    <col min="13293" max="13293" width="4" style="3" customWidth="1"/>
    <col min="13294" max="13294" width="31.42578125" style="3" customWidth="1"/>
    <col min="13295" max="13295" width="5.7109375" style="3" customWidth="1"/>
    <col min="13296" max="13296" width="8.42578125" style="3" customWidth="1"/>
    <col min="13297" max="13297" width="6.140625" style="3" customWidth="1"/>
    <col min="13298" max="13298" width="6.5703125" style="3" customWidth="1"/>
    <col min="13299" max="13299" width="7.28515625" style="3" customWidth="1"/>
    <col min="13300" max="13300" width="8.28515625" style="3" customWidth="1"/>
    <col min="13301" max="13301" width="7.28515625" style="3" customWidth="1"/>
    <col min="13302" max="13302" width="6.7109375" style="3" customWidth="1"/>
    <col min="13303" max="13303" width="11.140625" style="3" customWidth="1"/>
    <col min="13304" max="13304" width="9.5703125" style="3" customWidth="1"/>
    <col min="13305" max="13306" width="11.140625" style="3" customWidth="1"/>
    <col min="13307" max="13307" width="8.85546875" style="3" customWidth="1"/>
    <col min="13308" max="13548" width="9.140625" style="3"/>
    <col min="13549" max="13549" width="4" style="3" customWidth="1"/>
    <col min="13550" max="13550" width="31.42578125" style="3" customWidth="1"/>
    <col min="13551" max="13551" width="5.7109375" style="3" customWidth="1"/>
    <col min="13552" max="13552" width="8.42578125" style="3" customWidth="1"/>
    <col min="13553" max="13553" width="6.140625" style="3" customWidth="1"/>
    <col min="13554" max="13554" width="6.5703125" style="3" customWidth="1"/>
    <col min="13555" max="13555" width="7.28515625" style="3" customWidth="1"/>
    <col min="13556" max="13556" width="8.28515625" style="3" customWidth="1"/>
    <col min="13557" max="13557" width="7.28515625" style="3" customWidth="1"/>
    <col min="13558" max="13558" width="6.7109375" style="3" customWidth="1"/>
    <col min="13559" max="13559" width="11.140625" style="3" customWidth="1"/>
    <col min="13560" max="13560" width="9.5703125" style="3" customWidth="1"/>
    <col min="13561" max="13562" width="11.140625" style="3" customWidth="1"/>
    <col min="13563" max="13563" width="8.85546875" style="3" customWidth="1"/>
    <col min="13564" max="13804" width="9.140625" style="3"/>
    <col min="13805" max="13805" width="4" style="3" customWidth="1"/>
    <col min="13806" max="13806" width="31.42578125" style="3" customWidth="1"/>
    <col min="13807" max="13807" width="5.7109375" style="3" customWidth="1"/>
    <col min="13808" max="13808" width="8.42578125" style="3" customWidth="1"/>
    <col min="13809" max="13809" width="6.140625" style="3" customWidth="1"/>
    <col min="13810" max="13810" width="6.5703125" style="3" customWidth="1"/>
    <col min="13811" max="13811" width="7.28515625" style="3" customWidth="1"/>
    <col min="13812" max="13812" width="8.28515625" style="3" customWidth="1"/>
    <col min="13813" max="13813" width="7.28515625" style="3" customWidth="1"/>
    <col min="13814" max="13814" width="6.7109375" style="3" customWidth="1"/>
    <col min="13815" max="13815" width="11.140625" style="3" customWidth="1"/>
    <col min="13816" max="13816" width="9.5703125" style="3" customWidth="1"/>
    <col min="13817" max="13818" width="11.140625" style="3" customWidth="1"/>
    <col min="13819" max="13819" width="8.85546875" style="3" customWidth="1"/>
    <col min="13820" max="14060" width="9.140625" style="3"/>
    <col min="14061" max="14061" width="4" style="3" customWidth="1"/>
    <col min="14062" max="14062" width="31.42578125" style="3" customWidth="1"/>
    <col min="14063" max="14063" width="5.7109375" style="3" customWidth="1"/>
    <col min="14064" max="14064" width="8.42578125" style="3" customWidth="1"/>
    <col min="14065" max="14065" width="6.140625" style="3" customWidth="1"/>
    <col min="14066" max="14066" width="6.5703125" style="3" customWidth="1"/>
    <col min="14067" max="14067" width="7.28515625" style="3" customWidth="1"/>
    <col min="14068" max="14068" width="8.28515625" style="3" customWidth="1"/>
    <col min="14069" max="14069" width="7.28515625" style="3" customWidth="1"/>
    <col min="14070" max="14070" width="6.7109375" style="3" customWidth="1"/>
    <col min="14071" max="14071" width="11.140625" style="3" customWidth="1"/>
    <col min="14072" max="14072" width="9.5703125" style="3" customWidth="1"/>
    <col min="14073" max="14074" width="11.140625" style="3" customWidth="1"/>
    <col min="14075" max="14075" width="8.85546875" style="3" customWidth="1"/>
    <col min="14076" max="14316" width="9.140625" style="3"/>
    <col min="14317" max="14317" width="4" style="3" customWidth="1"/>
    <col min="14318" max="14318" width="31.42578125" style="3" customWidth="1"/>
    <col min="14319" max="14319" width="5.7109375" style="3" customWidth="1"/>
    <col min="14320" max="14320" width="8.42578125" style="3" customWidth="1"/>
    <col min="14321" max="14321" width="6.140625" style="3" customWidth="1"/>
    <col min="14322" max="14322" width="6.5703125" style="3" customWidth="1"/>
    <col min="14323" max="14323" width="7.28515625" style="3" customWidth="1"/>
    <col min="14324" max="14324" width="8.28515625" style="3" customWidth="1"/>
    <col min="14325" max="14325" width="7.28515625" style="3" customWidth="1"/>
    <col min="14326" max="14326" width="6.7109375" style="3" customWidth="1"/>
    <col min="14327" max="14327" width="11.140625" style="3" customWidth="1"/>
    <col min="14328" max="14328" width="9.5703125" style="3" customWidth="1"/>
    <col min="14329" max="14330" width="11.140625" style="3" customWidth="1"/>
    <col min="14331" max="14331" width="8.85546875" style="3" customWidth="1"/>
    <col min="14332" max="14572" width="9.140625" style="3"/>
    <col min="14573" max="14573" width="4" style="3" customWidth="1"/>
    <col min="14574" max="14574" width="31.42578125" style="3" customWidth="1"/>
    <col min="14575" max="14575" width="5.7109375" style="3" customWidth="1"/>
    <col min="14576" max="14576" width="8.42578125" style="3" customWidth="1"/>
    <col min="14577" max="14577" width="6.140625" style="3" customWidth="1"/>
    <col min="14578" max="14578" width="6.5703125" style="3" customWidth="1"/>
    <col min="14579" max="14579" width="7.28515625" style="3" customWidth="1"/>
    <col min="14580" max="14580" width="8.28515625" style="3" customWidth="1"/>
    <col min="14581" max="14581" width="7.28515625" style="3" customWidth="1"/>
    <col min="14582" max="14582" width="6.7109375" style="3" customWidth="1"/>
    <col min="14583" max="14583" width="11.140625" style="3" customWidth="1"/>
    <col min="14584" max="14584" width="9.5703125" style="3" customWidth="1"/>
    <col min="14585" max="14586" width="11.140625" style="3" customWidth="1"/>
    <col min="14587" max="14587" width="8.85546875" style="3" customWidth="1"/>
    <col min="14588" max="14828" width="9.140625" style="3"/>
    <col min="14829" max="14829" width="4" style="3" customWidth="1"/>
    <col min="14830" max="14830" width="31.42578125" style="3" customWidth="1"/>
    <col min="14831" max="14831" width="5.7109375" style="3" customWidth="1"/>
    <col min="14832" max="14832" width="8.42578125" style="3" customWidth="1"/>
    <col min="14833" max="14833" width="6.140625" style="3" customWidth="1"/>
    <col min="14834" max="14834" width="6.5703125" style="3" customWidth="1"/>
    <col min="14835" max="14835" width="7.28515625" style="3" customWidth="1"/>
    <col min="14836" max="14836" width="8.28515625" style="3" customWidth="1"/>
    <col min="14837" max="14837" width="7.28515625" style="3" customWidth="1"/>
    <col min="14838" max="14838" width="6.7109375" style="3" customWidth="1"/>
    <col min="14839" max="14839" width="11.140625" style="3" customWidth="1"/>
    <col min="14840" max="14840" width="9.5703125" style="3" customWidth="1"/>
    <col min="14841" max="14842" width="11.140625" style="3" customWidth="1"/>
    <col min="14843" max="14843" width="8.85546875" style="3" customWidth="1"/>
    <col min="14844" max="15084" width="9.140625" style="3"/>
    <col min="15085" max="15085" width="4" style="3" customWidth="1"/>
    <col min="15086" max="15086" width="31.42578125" style="3" customWidth="1"/>
    <col min="15087" max="15087" width="5.7109375" style="3" customWidth="1"/>
    <col min="15088" max="15088" width="8.42578125" style="3" customWidth="1"/>
    <col min="15089" max="15089" width="6.140625" style="3" customWidth="1"/>
    <col min="15090" max="15090" width="6.5703125" style="3" customWidth="1"/>
    <col min="15091" max="15091" width="7.28515625" style="3" customWidth="1"/>
    <col min="15092" max="15092" width="8.28515625" style="3" customWidth="1"/>
    <col min="15093" max="15093" width="7.28515625" style="3" customWidth="1"/>
    <col min="15094" max="15094" width="6.7109375" style="3" customWidth="1"/>
    <col min="15095" max="15095" width="11.140625" style="3" customWidth="1"/>
    <col min="15096" max="15096" width="9.5703125" style="3" customWidth="1"/>
    <col min="15097" max="15098" width="11.140625" style="3" customWidth="1"/>
    <col min="15099" max="15099" width="8.85546875" style="3" customWidth="1"/>
    <col min="15100" max="15340" width="9.140625" style="3"/>
    <col min="15341" max="15341" width="4" style="3" customWidth="1"/>
    <col min="15342" max="15342" width="31.42578125" style="3" customWidth="1"/>
    <col min="15343" max="15343" width="5.7109375" style="3" customWidth="1"/>
    <col min="15344" max="15344" width="8.42578125" style="3" customWidth="1"/>
    <col min="15345" max="15345" width="6.140625" style="3" customWidth="1"/>
    <col min="15346" max="15346" width="6.5703125" style="3" customWidth="1"/>
    <col min="15347" max="15347" width="7.28515625" style="3" customWidth="1"/>
    <col min="15348" max="15348" width="8.28515625" style="3" customWidth="1"/>
    <col min="15349" max="15349" width="7.28515625" style="3" customWidth="1"/>
    <col min="15350" max="15350" width="6.7109375" style="3" customWidth="1"/>
    <col min="15351" max="15351" width="11.140625" style="3" customWidth="1"/>
    <col min="15352" max="15352" width="9.5703125" style="3" customWidth="1"/>
    <col min="15353" max="15354" width="11.140625" style="3" customWidth="1"/>
    <col min="15355" max="15355" width="8.85546875" style="3" customWidth="1"/>
    <col min="15356" max="15596" width="9.140625" style="3"/>
    <col min="15597" max="15597" width="4" style="3" customWidth="1"/>
    <col min="15598" max="15598" width="31.42578125" style="3" customWidth="1"/>
    <col min="15599" max="15599" width="5.7109375" style="3" customWidth="1"/>
    <col min="15600" max="15600" width="8.42578125" style="3" customWidth="1"/>
    <col min="15601" max="15601" width="6.140625" style="3" customWidth="1"/>
    <col min="15602" max="15602" width="6.5703125" style="3" customWidth="1"/>
    <col min="15603" max="15603" width="7.28515625" style="3" customWidth="1"/>
    <col min="15604" max="15604" width="8.28515625" style="3" customWidth="1"/>
    <col min="15605" max="15605" width="7.28515625" style="3" customWidth="1"/>
    <col min="15606" max="15606" width="6.7109375" style="3" customWidth="1"/>
    <col min="15607" max="15607" width="11.140625" style="3" customWidth="1"/>
    <col min="15608" max="15608" width="9.5703125" style="3" customWidth="1"/>
    <col min="15609" max="15610" width="11.140625" style="3" customWidth="1"/>
    <col min="15611" max="15611" width="8.85546875" style="3" customWidth="1"/>
    <col min="15612" max="15852" width="9.140625" style="3"/>
    <col min="15853" max="15853" width="4" style="3" customWidth="1"/>
    <col min="15854" max="15854" width="31.42578125" style="3" customWidth="1"/>
    <col min="15855" max="15855" width="5.7109375" style="3" customWidth="1"/>
    <col min="15856" max="15856" width="8.42578125" style="3" customWidth="1"/>
    <col min="15857" max="15857" width="6.140625" style="3" customWidth="1"/>
    <col min="15858" max="15858" width="6.5703125" style="3" customWidth="1"/>
    <col min="15859" max="15859" width="7.28515625" style="3" customWidth="1"/>
    <col min="15860" max="15860" width="8.28515625" style="3" customWidth="1"/>
    <col min="15861" max="15861" width="7.28515625" style="3" customWidth="1"/>
    <col min="15862" max="15862" width="6.7109375" style="3" customWidth="1"/>
    <col min="15863" max="15863" width="11.140625" style="3" customWidth="1"/>
    <col min="15864" max="15864" width="9.5703125" style="3" customWidth="1"/>
    <col min="15865" max="15866" width="11.140625" style="3" customWidth="1"/>
    <col min="15867" max="15867" width="8.85546875" style="3" customWidth="1"/>
    <col min="15868" max="16108" width="9.140625" style="3"/>
    <col min="16109" max="16109" width="4" style="3" customWidth="1"/>
    <col min="16110" max="16110" width="31.42578125" style="3" customWidth="1"/>
    <col min="16111" max="16111" width="5.7109375" style="3" customWidth="1"/>
    <col min="16112" max="16112" width="8.42578125" style="3" customWidth="1"/>
    <col min="16113" max="16113" width="6.140625" style="3" customWidth="1"/>
    <col min="16114" max="16114" width="6.5703125" style="3" customWidth="1"/>
    <col min="16115" max="16115" width="7.28515625" style="3" customWidth="1"/>
    <col min="16116" max="16116" width="8.28515625" style="3" customWidth="1"/>
    <col min="16117" max="16117" width="7.28515625" style="3" customWidth="1"/>
    <col min="16118" max="16118" width="6.7109375" style="3" customWidth="1"/>
    <col min="16119" max="16119" width="11.140625" style="3" customWidth="1"/>
    <col min="16120" max="16120" width="9.5703125" style="3" customWidth="1"/>
    <col min="16121" max="16122" width="11.140625" style="3" customWidth="1"/>
    <col min="16123" max="16123" width="8.85546875" style="3" customWidth="1"/>
    <col min="16124" max="16384" width="9.140625" style="3"/>
  </cols>
  <sheetData>
    <row r="1" spans="1:236">
      <c r="P1" s="104" t="s">
        <v>44</v>
      </c>
    </row>
    <row r="2" spans="1:236" ht="15.75">
      <c r="C2" s="155" t="s">
        <v>30</v>
      </c>
      <c r="D2" s="105">
        <v>1</v>
      </c>
      <c r="E2" s="5"/>
      <c r="G2" s="5"/>
      <c r="H2" s="5"/>
      <c r="J2" s="7"/>
      <c r="K2" s="7"/>
      <c r="L2" s="7"/>
      <c r="M2" s="7"/>
      <c r="N2" s="7"/>
      <c r="O2" s="7"/>
      <c r="P2" s="7"/>
      <c r="Q2" s="8"/>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row>
    <row r="3" spans="1:236" ht="20.25" thickBot="1">
      <c r="A3" s="37" t="s">
        <v>99</v>
      </c>
      <c r="B3" s="45"/>
      <c r="C3" s="46"/>
      <c r="D3" s="46"/>
      <c r="E3" s="47"/>
      <c r="F3" s="47"/>
      <c r="G3" s="47"/>
      <c r="H3" s="47"/>
      <c r="I3" s="47"/>
      <c r="J3" s="47"/>
      <c r="K3" s="47"/>
      <c r="L3" s="47"/>
      <c r="M3" s="47"/>
      <c r="N3" s="47"/>
      <c r="O3" s="47"/>
      <c r="P3" s="37"/>
      <c r="Q3" s="8"/>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row>
    <row r="4" spans="1:236" ht="31.5" customHeight="1">
      <c r="A4" s="48" t="s">
        <v>45</v>
      </c>
      <c r="B4" s="49"/>
      <c r="C4" s="50"/>
      <c r="D4" s="51"/>
      <c r="E4" s="48"/>
      <c r="F4" s="48"/>
      <c r="G4" s="48"/>
      <c r="H4" s="48"/>
      <c r="I4" s="48"/>
      <c r="J4" s="48"/>
      <c r="K4" s="48"/>
      <c r="L4" s="48"/>
      <c r="M4" s="48"/>
      <c r="N4" s="48"/>
      <c r="O4" s="48"/>
      <c r="P4" s="41"/>
      <c r="Q4" s="10"/>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row>
    <row r="5" spans="1:236" ht="31.5" customHeight="1">
      <c r="A5" s="107" t="str">
        <f>Kopsav.!A7:I7</f>
        <v>Objekta nosaukums: Brīvdabas sporta un aktīvās atpūtas centrs Zirgu salā, Liepājā, 2.kārta</v>
      </c>
      <c r="B5" s="85"/>
      <c r="C5" s="86"/>
      <c r="D5" s="87"/>
      <c r="E5" s="84"/>
      <c r="F5" s="84"/>
      <c r="G5" s="84"/>
      <c r="H5" s="84"/>
      <c r="I5" s="84"/>
      <c r="J5" s="84"/>
      <c r="K5" s="84"/>
      <c r="L5" s="84"/>
      <c r="M5" s="84"/>
      <c r="N5" s="84"/>
      <c r="O5" s="84"/>
      <c r="P5" s="41"/>
      <c r="Q5" s="10"/>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row>
    <row r="6" spans="1:236" ht="20.25" customHeight="1">
      <c r="A6" s="198" t="str">
        <f>KOPTĀME!A12</f>
        <v>Būves nosaukums: Brīvdabas sporta un aktīvās atpūtas centrs Zirgu salā, Liepājā, 2.kārta</v>
      </c>
      <c r="B6" s="198"/>
      <c r="C6" s="198"/>
      <c r="D6" s="198"/>
      <c r="E6" s="198"/>
      <c r="F6" s="198"/>
      <c r="G6" s="198"/>
      <c r="H6" s="198"/>
      <c r="I6" s="198"/>
      <c r="J6" s="198"/>
      <c r="K6" s="198"/>
      <c r="L6" s="198"/>
      <c r="M6" s="198"/>
      <c r="N6" s="198"/>
      <c r="O6" s="198"/>
      <c r="P6" s="198"/>
      <c r="Q6" s="10"/>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row>
    <row r="7" spans="1:236" ht="19.5" customHeight="1">
      <c r="A7" s="55" t="str">
        <f>KOPTĀME!A13</f>
        <v>Objekta adrese:  Zirgu sala 2 (kad.apz. 1700 025 0001); Zirgu sala (kad.apz. 1700 025 0002); Ezermalas iela (kad.apz. 1700 022 0137)</v>
      </c>
      <c r="B7" s="56"/>
      <c r="C7" s="52"/>
      <c r="D7" s="52"/>
      <c r="E7" s="42"/>
      <c r="F7" s="42"/>
      <c r="G7" s="42"/>
      <c r="H7" s="42"/>
      <c r="I7" s="42"/>
      <c r="J7" s="42"/>
      <c r="K7" s="42"/>
      <c r="L7" s="42"/>
      <c r="M7" s="42"/>
      <c r="N7" s="42"/>
      <c r="O7" s="42"/>
      <c r="P7" s="42"/>
      <c r="Q7" s="12"/>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row>
    <row r="8" spans="1:236" ht="22.5" customHeight="1">
      <c r="A8" s="55" t="str">
        <f>KOPTĀME!A14</f>
        <v>Pasūtījuma Nr. LPP2018/165</v>
      </c>
      <c r="B8" s="56"/>
      <c r="C8" s="53"/>
      <c r="D8" s="54"/>
      <c r="E8" s="43"/>
      <c r="F8" s="43"/>
      <c r="G8" s="43"/>
      <c r="H8" s="43"/>
      <c r="I8" s="43"/>
      <c r="J8" s="43"/>
      <c r="K8" s="43"/>
      <c r="L8" s="43"/>
      <c r="M8" s="43"/>
      <c r="N8" s="43"/>
      <c r="O8" s="43"/>
      <c r="P8" s="43"/>
      <c r="Q8" s="10"/>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row>
    <row r="9" spans="1:236" ht="15" customHeight="1">
      <c r="A9" s="55"/>
      <c r="B9" s="56"/>
      <c r="C9" s="53"/>
      <c r="D9" s="54"/>
      <c r="E9" s="43"/>
      <c r="F9" s="43"/>
      <c r="G9" s="43"/>
      <c r="H9" s="43"/>
      <c r="I9" s="43"/>
      <c r="J9" s="43"/>
      <c r="K9" s="43"/>
      <c r="L9" s="43"/>
      <c r="M9" s="43"/>
      <c r="N9" s="43"/>
      <c r="O9" s="43"/>
      <c r="P9" s="40"/>
      <c r="Q9" s="10"/>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row>
    <row r="10" spans="1:236" ht="15.75">
      <c r="A10" s="114" t="s">
        <v>66</v>
      </c>
      <c r="B10" s="57"/>
      <c r="C10" s="38"/>
      <c r="D10" s="38"/>
      <c r="E10" s="44"/>
      <c r="F10" s="44"/>
      <c r="G10" s="44"/>
      <c r="H10" s="44"/>
      <c r="I10" s="44"/>
      <c r="J10" s="44"/>
      <c r="K10" s="44"/>
      <c r="L10" s="44"/>
      <c r="M10" s="44"/>
      <c r="N10" s="44"/>
      <c r="O10" s="44"/>
      <c r="P10" s="44"/>
      <c r="Q10" s="10"/>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row>
    <row r="11" spans="1:236" ht="14.25" thickBot="1">
      <c r="A11" s="39"/>
      <c r="B11" s="39"/>
      <c r="C11" s="15"/>
      <c r="D11" s="16"/>
      <c r="E11" s="17"/>
      <c r="F11" s="18"/>
      <c r="G11" s="18"/>
      <c r="H11" s="18"/>
      <c r="I11" s="18"/>
      <c r="J11" s="18"/>
      <c r="K11" s="39"/>
      <c r="M11" s="19" t="s">
        <v>34</v>
      </c>
      <c r="N11" s="251">
        <f>P96</f>
        <v>0</v>
      </c>
      <c r="O11" s="252"/>
      <c r="P11" s="106" t="s">
        <v>46</v>
      </c>
      <c r="Q11" s="10"/>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row>
    <row r="12" spans="1:236" ht="14.25" customHeight="1">
      <c r="A12" s="39"/>
      <c r="B12" s="39"/>
      <c r="C12" s="15"/>
      <c r="D12" s="16"/>
      <c r="E12" s="17"/>
      <c r="F12" s="18"/>
      <c r="G12" s="18"/>
      <c r="H12" s="18"/>
      <c r="I12" s="18"/>
      <c r="J12" s="18"/>
      <c r="K12" s="39"/>
      <c r="M12" s="110" t="s">
        <v>9</v>
      </c>
      <c r="N12" s="253">
        <f>KOPTĀME!B29</f>
        <v>0</v>
      </c>
      <c r="O12" s="253"/>
      <c r="P12" s="14"/>
      <c r="Q12" s="10"/>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row>
    <row r="13" spans="1:236" ht="15">
      <c r="A13" s="39"/>
      <c r="B13" s="39"/>
      <c r="C13" s="15"/>
      <c r="D13" s="16"/>
      <c r="E13" s="17"/>
      <c r="F13" s="18"/>
      <c r="G13" s="18"/>
      <c r="H13" s="18"/>
      <c r="I13" s="18"/>
      <c r="J13" s="18"/>
      <c r="K13" s="39"/>
      <c r="L13" s="39"/>
      <c r="M13" s="39"/>
      <c r="N13" s="39"/>
      <c r="O13" s="20"/>
      <c r="P13" s="14"/>
      <c r="Q13" s="10"/>
      <c r="R13" s="11"/>
      <c r="S13" s="11"/>
      <c r="T13" s="81" t="s">
        <v>31</v>
      </c>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row>
    <row r="14" spans="1:236" ht="12.75" customHeight="1">
      <c r="A14" s="254" t="s">
        <v>10</v>
      </c>
      <c r="B14" s="254" t="s">
        <v>13</v>
      </c>
      <c r="C14" s="263" t="s">
        <v>47</v>
      </c>
      <c r="D14" s="256" t="s">
        <v>15</v>
      </c>
      <c r="E14" s="258" t="s">
        <v>16</v>
      </c>
      <c r="F14" s="260" t="s">
        <v>17</v>
      </c>
      <c r="G14" s="261"/>
      <c r="H14" s="261"/>
      <c r="I14" s="261"/>
      <c r="J14" s="261"/>
      <c r="K14" s="261"/>
      <c r="L14" s="262" t="s">
        <v>18</v>
      </c>
      <c r="M14" s="262"/>
      <c r="N14" s="262"/>
      <c r="O14" s="262"/>
      <c r="P14" s="262"/>
      <c r="Q14" s="10"/>
      <c r="R14" s="11"/>
      <c r="S14" s="11"/>
      <c r="T14" s="254" t="s">
        <v>10</v>
      </c>
      <c r="U14" s="254" t="s">
        <v>13</v>
      </c>
      <c r="V14" s="263" t="s">
        <v>14</v>
      </c>
      <c r="W14" s="254" t="s">
        <v>15</v>
      </c>
      <c r="X14" s="247" t="s">
        <v>16</v>
      </c>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row>
    <row r="15" spans="1:236" ht="54" customHeight="1">
      <c r="A15" s="255"/>
      <c r="B15" s="255"/>
      <c r="C15" s="264"/>
      <c r="D15" s="257"/>
      <c r="E15" s="259"/>
      <c r="F15" s="108" t="s">
        <v>48</v>
      </c>
      <c r="G15" s="108" t="s">
        <v>54</v>
      </c>
      <c r="H15" s="108" t="s">
        <v>37</v>
      </c>
      <c r="I15" s="108" t="s">
        <v>35</v>
      </c>
      <c r="J15" s="108" t="s">
        <v>36</v>
      </c>
      <c r="K15" s="109" t="s">
        <v>49</v>
      </c>
      <c r="L15" s="109" t="s">
        <v>50</v>
      </c>
      <c r="M15" s="109" t="s">
        <v>37</v>
      </c>
      <c r="N15" s="109" t="s">
        <v>35</v>
      </c>
      <c r="O15" s="109" t="s">
        <v>36</v>
      </c>
      <c r="P15" s="109" t="s">
        <v>51</v>
      </c>
      <c r="Q15" s="21"/>
      <c r="R15" s="22"/>
      <c r="S15" s="22"/>
      <c r="T15" s="255"/>
      <c r="U15" s="255"/>
      <c r="V15" s="264"/>
      <c r="W15" s="255"/>
      <c r="X15" s="248"/>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2"/>
      <c r="FQ15" s="22"/>
      <c r="FR15" s="22"/>
      <c r="FS15" s="22"/>
      <c r="FT15" s="22"/>
      <c r="FU15" s="22"/>
      <c r="FV15" s="22"/>
      <c r="FW15" s="22"/>
      <c r="FX15" s="22"/>
      <c r="FY15" s="22"/>
      <c r="FZ15" s="22"/>
      <c r="GA15" s="22"/>
      <c r="GB15" s="22"/>
      <c r="GC15" s="22"/>
      <c r="GD15" s="22"/>
      <c r="GE15" s="22"/>
      <c r="GF15" s="22"/>
      <c r="GG15" s="22"/>
      <c r="GH15" s="22"/>
      <c r="GI15" s="22"/>
      <c r="GJ15" s="22"/>
      <c r="GK15" s="22"/>
      <c r="GL15" s="22"/>
      <c r="GM15" s="22"/>
      <c r="GN15" s="22"/>
      <c r="GO15" s="22"/>
      <c r="GP15" s="22"/>
      <c r="GQ15" s="22"/>
      <c r="GR15" s="22"/>
      <c r="GS15" s="22"/>
      <c r="GT15" s="22"/>
      <c r="GU15" s="22"/>
      <c r="GV15" s="22"/>
      <c r="GW15" s="22"/>
      <c r="GX15" s="22"/>
      <c r="GY15" s="22"/>
      <c r="GZ15" s="22"/>
      <c r="HA15" s="22"/>
      <c r="HB15" s="22"/>
      <c r="HC15" s="22"/>
      <c r="HD15" s="22"/>
      <c r="HE15" s="22"/>
      <c r="HF15" s="22"/>
      <c r="HG15" s="22"/>
      <c r="HH15" s="22"/>
      <c r="HI15" s="22"/>
      <c r="HJ15" s="22"/>
      <c r="HK15" s="22"/>
      <c r="HL15" s="22"/>
      <c r="HM15" s="22"/>
      <c r="HN15" s="22"/>
      <c r="HO15" s="22"/>
      <c r="HP15" s="22"/>
      <c r="HQ15" s="22"/>
      <c r="HR15" s="22"/>
      <c r="HS15" s="22"/>
      <c r="HT15" s="22"/>
      <c r="HU15" s="22"/>
      <c r="HV15" s="22"/>
      <c r="HW15" s="22"/>
      <c r="HX15" s="22"/>
      <c r="HY15" s="22"/>
      <c r="HZ15" s="22"/>
      <c r="IA15" s="22"/>
      <c r="IB15" s="22"/>
    </row>
    <row r="16" spans="1:236">
      <c r="A16" s="169"/>
      <c r="B16" s="170"/>
      <c r="C16" s="161" t="s">
        <v>67</v>
      </c>
      <c r="D16" s="162"/>
      <c r="E16" s="162"/>
      <c r="F16" s="163"/>
      <c r="G16" s="163"/>
      <c r="H16" s="163"/>
      <c r="I16" s="163"/>
      <c r="J16" s="163"/>
      <c r="K16" s="163"/>
      <c r="L16" s="163"/>
      <c r="M16" s="163"/>
      <c r="N16" s="163"/>
      <c r="O16" s="163"/>
      <c r="P16" s="163"/>
      <c r="T16" s="144">
        <f t="shared" ref="T16:T21" si="0">A16</f>
        <v>0</v>
      </c>
      <c r="U16" s="144">
        <f t="shared" ref="U16:U41" si="1">B16</f>
        <v>0</v>
      </c>
      <c r="V16" s="156" t="str">
        <f t="shared" ref="V16:V27" si="2">C16</f>
        <v>SAGATAVOŠANAS DARBI</v>
      </c>
      <c r="W16" s="144">
        <f t="shared" ref="W16:W18" si="3">D16</f>
        <v>0</v>
      </c>
      <c r="X16" s="166">
        <f t="shared" ref="X16:X18" si="4">E16</f>
        <v>0</v>
      </c>
    </row>
    <row r="17" spans="1:24">
      <c r="A17" s="144">
        <v>1</v>
      </c>
      <c r="B17" s="166"/>
      <c r="C17" s="152" t="s">
        <v>68</v>
      </c>
      <c r="D17" s="111" t="s">
        <v>69</v>
      </c>
      <c r="E17" s="157">
        <v>1</v>
      </c>
      <c r="F17" s="23"/>
      <c r="G17" s="23"/>
      <c r="H17" s="23">
        <f t="shared" ref="H17:H19" si="5">ROUND(F17*G17,2)</f>
        <v>0</v>
      </c>
      <c r="I17" s="23"/>
      <c r="J17" s="23"/>
      <c r="K17" s="24">
        <f t="shared" ref="K17:K18" si="6">H17+I17+J17</f>
        <v>0</v>
      </c>
      <c r="L17" s="24">
        <f t="shared" ref="L17:L19" si="7">ROUND(E17*F17,2)</f>
        <v>0</v>
      </c>
      <c r="M17" s="24">
        <f t="shared" ref="M17:M19" si="8">ROUND(E17*H17,2)</f>
        <v>0</v>
      </c>
      <c r="N17" s="24">
        <f t="shared" ref="N17:N18" si="9">ROUND(E17*I17,2)</f>
        <v>0</v>
      </c>
      <c r="O17" s="24">
        <f t="shared" ref="O17:O18" si="10">ROUND(E17*J17,2)</f>
        <v>0</v>
      </c>
      <c r="P17" s="24">
        <f t="shared" ref="P17:P18" si="11">M17+N17+O17</f>
        <v>0</v>
      </c>
      <c r="Q17" s="194"/>
      <c r="T17" s="144">
        <f t="shared" si="0"/>
        <v>1</v>
      </c>
      <c r="U17" s="144">
        <f t="shared" si="1"/>
        <v>0</v>
      </c>
      <c r="V17" s="156" t="str">
        <f t="shared" si="2"/>
        <v>Teritorijas uzmērīšana un nospraušana</v>
      </c>
      <c r="W17" s="144" t="str">
        <f t="shared" si="3"/>
        <v>kpl</v>
      </c>
      <c r="X17" s="166">
        <f t="shared" si="4"/>
        <v>1</v>
      </c>
    </row>
    <row r="18" spans="1:24" ht="25.5">
      <c r="A18" s="144">
        <v>2</v>
      </c>
      <c r="B18" s="166"/>
      <c r="C18" s="151" t="s">
        <v>70</v>
      </c>
      <c r="D18" s="111" t="s">
        <v>55</v>
      </c>
      <c r="E18" s="157">
        <v>2</v>
      </c>
      <c r="F18" s="23"/>
      <c r="G18" s="23"/>
      <c r="H18" s="23">
        <f t="shared" si="5"/>
        <v>0</v>
      </c>
      <c r="I18" s="23"/>
      <c r="J18" s="23"/>
      <c r="K18" s="24">
        <f t="shared" si="6"/>
        <v>0</v>
      </c>
      <c r="L18" s="24">
        <f t="shared" si="7"/>
        <v>0</v>
      </c>
      <c r="M18" s="24">
        <f t="shared" si="8"/>
        <v>0</v>
      </c>
      <c r="N18" s="24">
        <f t="shared" si="9"/>
        <v>0</v>
      </c>
      <c r="O18" s="24">
        <f t="shared" si="10"/>
        <v>0</v>
      </c>
      <c r="P18" s="24">
        <f t="shared" si="11"/>
        <v>0</v>
      </c>
      <c r="Q18" s="194"/>
      <c r="T18" s="144">
        <f t="shared" si="0"/>
        <v>2</v>
      </c>
      <c r="U18" s="144">
        <f t="shared" si="1"/>
        <v>0</v>
      </c>
      <c r="V18" s="156" t="str">
        <f t="shared" si="2"/>
        <v>Ceļa zīmes Nr.302 un Nr.849 ar balstu pārcelšana</v>
      </c>
      <c r="W18" s="144" t="str">
        <f t="shared" si="3"/>
        <v>gb.</v>
      </c>
      <c r="X18" s="166">
        <f t="shared" si="4"/>
        <v>2</v>
      </c>
    </row>
    <row r="19" spans="1:24" ht="38.25">
      <c r="A19" s="144">
        <v>3</v>
      </c>
      <c r="B19" s="166"/>
      <c r="C19" s="152" t="s">
        <v>71</v>
      </c>
      <c r="D19" s="111" t="s">
        <v>72</v>
      </c>
      <c r="E19" s="157">
        <v>166</v>
      </c>
      <c r="F19" s="23"/>
      <c r="G19" s="23"/>
      <c r="H19" s="23">
        <f t="shared" si="5"/>
        <v>0</v>
      </c>
      <c r="I19" s="23"/>
      <c r="J19" s="23"/>
      <c r="K19" s="24">
        <f t="shared" ref="K19:K21" si="12">H19+I19+J19</f>
        <v>0</v>
      </c>
      <c r="L19" s="24">
        <f t="shared" si="7"/>
        <v>0</v>
      </c>
      <c r="M19" s="24">
        <f t="shared" si="8"/>
        <v>0</v>
      </c>
      <c r="N19" s="24">
        <f t="shared" ref="N19:N21" si="13">ROUND(E19*I19,2)</f>
        <v>0</v>
      </c>
      <c r="O19" s="24">
        <f t="shared" ref="O19:O21" si="14">ROUND(E19*J19,2)</f>
        <v>0</v>
      </c>
      <c r="P19" s="24">
        <f t="shared" ref="P19:P21" si="15">M19+N19+O19</f>
        <v>0</v>
      </c>
      <c r="Q19" s="194"/>
      <c r="T19" s="144">
        <f t="shared" si="0"/>
        <v>3</v>
      </c>
      <c r="U19" s="144">
        <f t="shared" si="1"/>
        <v>0</v>
      </c>
      <c r="V19" s="156" t="str">
        <f t="shared" si="2"/>
        <v>Grants un šķembu seguma demontāža, hvid=15cm ar vecā materiāla aizvešanu uz Pasūtītāja norādītu atbērtni</v>
      </c>
      <c r="W19" s="144" t="str">
        <f t="shared" ref="W19:W21" si="16">D19</f>
        <v>m²</v>
      </c>
      <c r="X19" s="166">
        <f t="shared" ref="X19:X21" si="17">E19</f>
        <v>166</v>
      </c>
    </row>
    <row r="20" spans="1:24">
      <c r="A20" s="169"/>
      <c r="B20" s="170"/>
      <c r="C20" s="161" t="s">
        <v>73</v>
      </c>
      <c r="D20" s="162"/>
      <c r="E20" s="162"/>
      <c r="F20" s="163"/>
      <c r="G20" s="163"/>
      <c r="H20" s="163"/>
      <c r="I20" s="163"/>
      <c r="J20" s="163"/>
      <c r="K20" s="163"/>
      <c r="L20" s="163"/>
      <c r="M20" s="163"/>
      <c r="N20" s="163"/>
      <c r="O20" s="163"/>
      <c r="P20" s="163"/>
      <c r="Q20" s="194"/>
      <c r="T20" s="144">
        <f t="shared" si="0"/>
        <v>0</v>
      </c>
      <c r="U20" s="144">
        <f t="shared" si="1"/>
        <v>0</v>
      </c>
      <c r="V20" s="156" t="str">
        <f t="shared" si="2"/>
        <v>ZEMES DARBI</v>
      </c>
      <c r="W20" s="144">
        <f t="shared" si="16"/>
        <v>0</v>
      </c>
      <c r="X20" s="166">
        <f t="shared" si="17"/>
        <v>0</v>
      </c>
    </row>
    <row r="21" spans="1:24" ht="25.5">
      <c r="A21" s="144">
        <v>4</v>
      </c>
      <c r="B21" s="166"/>
      <c r="C21" s="151" t="s">
        <v>74</v>
      </c>
      <c r="D21" s="111" t="s">
        <v>57</v>
      </c>
      <c r="E21" s="157">
        <v>123</v>
      </c>
      <c r="F21" s="23"/>
      <c r="G21" s="23"/>
      <c r="H21" s="23">
        <f t="shared" ref="H21" si="18">ROUND(F21*G21,2)</f>
        <v>0</v>
      </c>
      <c r="I21" s="23"/>
      <c r="J21" s="23"/>
      <c r="K21" s="24">
        <f t="shared" si="12"/>
        <v>0</v>
      </c>
      <c r="L21" s="24">
        <f t="shared" ref="L21" si="19">ROUND(E21*F21,2)</f>
        <v>0</v>
      </c>
      <c r="M21" s="24">
        <f t="shared" ref="M21" si="20">ROUND(E21*H21,2)</f>
        <v>0</v>
      </c>
      <c r="N21" s="24">
        <f t="shared" si="13"/>
        <v>0</v>
      </c>
      <c r="O21" s="24">
        <f t="shared" si="14"/>
        <v>0</v>
      </c>
      <c r="P21" s="24">
        <f t="shared" si="15"/>
        <v>0</v>
      </c>
      <c r="Q21" s="194"/>
      <c r="T21" s="144">
        <f t="shared" si="0"/>
        <v>4</v>
      </c>
      <c r="U21" s="144">
        <f t="shared" si="1"/>
        <v>0</v>
      </c>
      <c r="V21" s="156" t="str">
        <f t="shared" si="2"/>
        <v>Rezerves caurules izbūve AS "Sadales tīkls" kabeļiem, 750N, d=110</v>
      </c>
      <c r="W21" s="144" t="str">
        <f t="shared" si="16"/>
        <v>m</v>
      </c>
      <c r="X21" s="166">
        <f t="shared" si="17"/>
        <v>123</v>
      </c>
    </row>
    <row r="22" spans="1:24">
      <c r="A22" s="169"/>
      <c r="B22" s="170"/>
      <c r="C22" s="161" t="s">
        <v>73</v>
      </c>
      <c r="D22" s="162"/>
      <c r="E22" s="162"/>
      <c r="F22" s="163"/>
      <c r="G22" s="163"/>
      <c r="H22" s="163"/>
      <c r="I22" s="163"/>
      <c r="J22" s="163"/>
      <c r="K22" s="163"/>
      <c r="L22" s="163"/>
      <c r="M22" s="163"/>
      <c r="N22" s="163"/>
      <c r="O22" s="163"/>
      <c r="P22" s="163"/>
      <c r="Q22" s="194"/>
      <c r="T22" s="144">
        <f t="shared" ref="T22:T25" si="21">A22</f>
        <v>0</v>
      </c>
      <c r="U22" s="144">
        <f t="shared" si="1"/>
        <v>0</v>
      </c>
      <c r="V22" s="156" t="str">
        <f t="shared" si="2"/>
        <v>ZEMES DARBI</v>
      </c>
      <c r="W22" s="144">
        <f t="shared" ref="W22:W26" si="22">D22</f>
        <v>0</v>
      </c>
      <c r="X22" s="166">
        <f t="shared" ref="X22:X26" si="23">E22</f>
        <v>0</v>
      </c>
    </row>
    <row r="23" spans="1:24" ht="38.25">
      <c r="A23" s="144">
        <v>5</v>
      </c>
      <c r="B23" s="165"/>
      <c r="C23" s="151" t="s">
        <v>75</v>
      </c>
      <c r="D23" s="111" t="s">
        <v>72</v>
      </c>
      <c r="E23" s="157">
        <v>130</v>
      </c>
      <c r="F23" s="23"/>
      <c r="G23" s="23"/>
      <c r="H23" s="23">
        <f t="shared" ref="H23:H27" si="24">ROUND(F23*G23,2)</f>
        <v>0</v>
      </c>
      <c r="I23" s="23"/>
      <c r="J23" s="23"/>
      <c r="K23" s="24">
        <f t="shared" ref="K23:K26" si="25">H23+I23+J23</f>
        <v>0</v>
      </c>
      <c r="L23" s="24">
        <f t="shared" ref="L23:L27" si="26">ROUND(E23*F23,2)</f>
        <v>0</v>
      </c>
      <c r="M23" s="24">
        <f t="shared" ref="M23:M27" si="27">ROUND(E23*H23,2)</f>
        <v>0</v>
      </c>
      <c r="N23" s="24">
        <f t="shared" ref="N23:N26" si="28">ROUND(E23*I23,2)</f>
        <v>0</v>
      </c>
      <c r="O23" s="24">
        <f t="shared" ref="O23:O26" si="29">ROUND(E23*J23,2)</f>
        <v>0</v>
      </c>
      <c r="P23" s="24">
        <f t="shared" ref="P23:P26" si="30">M23+N23+O23</f>
        <v>0</v>
      </c>
      <c r="Q23" s="194"/>
      <c r="T23" s="144">
        <f t="shared" si="21"/>
        <v>5</v>
      </c>
      <c r="U23" s="144">
        <f t="shared" si="1"/>
        <v>0</v>
      </c>
      <c r="V23" s="156" t="str">
        <f t="shared" si="2"/>
        <v>Augu zemes noņemšana, hvid=20 cm, lieko grunti aizvedot uz būvuzņēmēja norādīto atbērtni</v>
      </c>
      <c r="W23" s="144" t="str">
        <f t="shared" si="22"/>
        <v>m²</v>
      </c>
      <c r="X23" s="166">
        <f t="shared" si="23"/>
        <v>130</v>
      </c>
    </row>
    <row r="24" spans="1:24" ht="127.5">
      <c r="A24" s="144">
        <v>6</v>
      </c>
      <c r="B24" s="165"/>
      <c r="C24" s="152" t="s">
        <v>76</v>
      </c>
      <c r="D24" s="111" t="s">
        <v>72</v>
      </c>
      <c r="E24" s="157">
        <v>280</v>
      </c>
      <c r="F24" s="23"/>
      <c r="G24" s="23"/>
      <c r="H24" s="23">
        <f t="shared" si="24"/>
        <v>0</v>
      </c>
      <c r="I24" s="23"/>
      <c r="J24" s="23"/>
      <c r="K24" s="24">
        <f t="shared" si="25"/>
        <v>0</v>
      </c>
      <c r="L24" s="24">
        <f t="shared" si="26"/>
        <v>0</v>
      </c>
      <c r="M24" s="24">
        <f t="shared" si="27"/>
        <v>0</v>
      </c>
      <c r="N24" s="24">
        <f t="shared" si="28"/>
        <v>0</v>
      </c>
      <c r="O24" s="24">
        <f t="shared" si="29"/>
        <v>0</v>
      </c>
      <c r="P24" s="24">
        <f t="shared" si="30"/>
        <v>0</v>
      </c>
      <c r="Q24" s="194"/>
      <c r="T24" s="144">
        <f t="shared" si="21"/>
        <v>6</v>
      </c>
      <c r="U24" s="144">
        <f t="shared" si="1"/>
        <v>0</v>
      </c>
      <c r="V24" s="156" t="str">
        <f t="shared" si="2"/>
        <v>Zāliena ierīkošana, atvestās auglīgās augsnes ielabošana ar pievestu organisko un minerālo mēslojumu, zāliena ierīkošana ar veltņošanu 15 cm dziļumā vienlaidus zonā. Zālienam izmantot sēklu maisījumu "Apzaļumotājs"- sastāvs: 15% Pļavas skarene, 15% Ganību airene, 70% Sarkanā auzene (divu veidu - stīgojošā un cerojošā), izsējas norma 1kg/30m², iespējams izmantot ekvivalentu zāliena sēklu maisījumu.</v>
      </c>
      <c r="W24" s="144" t="str">
        <f t="shared" si="22"/>
        <v>m²</v>
      </c>
      <c r="X24" s="166">
        <f t="shared" si="23"/>
        <v>280</v>
      </c>
    </row>
    <row r="25" spans="1:24" ht="140.25">
      <c r="A25" s="144">
        <v>7</v>
      </c>
      <c r="B25" s="165"/>
      <c r="C25" s="151" t="s">
        <v>77</v>
      </c>
      <c r="D25" s="111" t="s">
        <v>72</v>
      </c>
      <c r="E25" s="157">
        <v>913</v>
      </c>
      <c r="F25" s="23"/>
      <c r="G25" s="23"/>
      <c r="H25" s="23">
        <f t="shared" si="24"/>
        <v>0</v>
      </c>
      <c r="I25" s="23"/>
      <c r="J25" s="23"/>
      <c r="K25" s="24">
        <f t="shared" si="25"/>
        <v>0</v>
      </c>
      <c r="L25" s="24">
        <f t="shared" si="26"/>
        <v>0</v>
      </c>
      <c r="M25" s="24">
        <f t="shared" si="27"/>
        <v>0</v>
      </c>
      <c r="N25" s="24">
        <f t="shared" si="28"/>
        <v>0</v>
      </c>
      <c r="O25" s="24">
        <f t="shared" si="29"/>
        <v>0</v>
      </c>
      <c r="P25" s="24">
        <f t="shared" si="30"/>
        <v>0</v>
      </c>
      <c r="Q25" s="194"/>
      <c r="T25" s="144">
        <f t="shared" si="21"/>
        <v>7</v>
      </c>
      <c r="U25" s="144">
        <f t="shared" si="1"/>
        <v>0</v>
      </c>
      <c r="V25" s="156" t="str">
        <f t="shared" si="2"/>
        <v>Zāliena ierīkošana, atvestās auglīgās augsnes ielabošana ar pievestu organisko un minerālo mēslojumu, zāliena ierīkošana ar veltņošanu 15 cm dziļumā vienlaidus zonā. Zālienam izmantot sēklu maisījumu "Nasing Spešl"- sastāvs:Baltais āboliņs 5%, Sarkanais āboliņš 13%, Timotiņš 15%, Pļavas skarene 5%, Sarkanā auzene 5%, Pļavas auzene 21%, Viengadīgā airene 36%, izsējas norma  1kg/225-250 m² (40-45 kg/ha), iespējams izmantot ekvivalentu zāliena sēklu maisījumu.</v>
      </c>
      <c r="W25" s="144" t="str">
        <f t="shared" si="22"/>
        <v>m²</v>
      </c>
      <c r="X25" s="166">
        <f t="shared" si="23"/>
        <v>913</v>
      </c>
    </row>
    <row r="26" spans="1:24" ht="25.5">
      <c r="A26" s="144">
        <v>8</v>
      </c>
      <c r="B26" s="166"/>
      <c r="C26" s="152" t="s">
        <v>78</v>
      </c>
      <c r="D26" s="111" t="s">
        <v>58</v>
      </c>
      <c r="E26" s="157">
        <v>147</v>
      </c>
      <c r="F26" s="23"/>
      <c r="G26" s="23"/>
      <c r="H26" s="23">
        <f t="shared" si="24"/>
        <v>0</v>
      </c>
      <c r="I26" s="23"/>
      <c r="J26" s="23"/>
      <c r="K26" s="24">
        <f t="shared" si="25"/>
        <v>0</v>
      </c>
      <c r="L26" s="24">
        <f t="shared" si="26"/>
        <v>0</v>
      </c>
      <c r="M26" s="24">
        <f t="shared" si="27"/>
        <v>0</v>
      </c>
      <c r="N26" s="24">
        <f t="shared" si="28"/>
        <v>0</v>
      </c>
      <c r="O26" s="24">
        <f t="shared" si="29"/>
        <v>0</v>
      </c>
      <c r="P26" s="24">
        <f t="shared" si="30"/>
        <v>0</v>
      </c>
      <c r="Q26" s="194"/>
      <c r="T26" s="144">
        <f t="shared" ref="T26:T29" si="31">A26</f>
        <v>8</v>
      </c>
      <c r="U26" s="144">
        <f t="shared" si="1"/>
        <v>0</v>
      </c>
      <c r="V26" s="156" t="str">
        <f t="shared" si="2"/>
        <v>Ierakuma izbūve zāliena ierīkošanai, izrakto grunti aizvedot uz būvuzņēmēja atbērtni</v>
      </c>
      <c r="W26" s="144" t="str">
        <f t="shared" si="22"/>
        <v>m3</v>
      </c>
      <c r="X26" s="166">
        <f t="shared" si="23"/>
        <v>147</v>
      </c>
    </row>
    <row r="27" spans="1:24" ht="25.5">
      <c r="A27" s="144">
        <v>9</v>
      </c>
      <c r="B27" s="165"/>
      <c r="C27" s="152" t="s">
        <v>79</v>
      </c>
      <c r="D27" s="111" t="s">
        <v>58</v>
      </c>
      <c r="E27" s="157">
        <v>32</v>
      </c>
      <c r="F27" s="23"/>
      <c r="G27" s="23"/>
      <c r="H27" s="23">
        <f t="shared" si="24"/>
        <v>0</v>
      </c>
      <c r="I27" s="23"/>
      <c r="J27" s="23"/>
      <c r="K27" s="24">
        <f t="shared" ref="K27:K38" si="32">H27+I27+J27</f>
        <v>0</v>
      </c>
      <c r="L27" s="24">
        <f t="shared" si="26"/>
        <v>0</v>
      </c>
      <c r="M27" s="24">
        <f t="shared" si="27"/>
        <v>0</v>
      </c>
      <c r="N27" s="24">
        <f t="shared" ref="N27:N38" si="33">ROUND(E27*I27,2)</f>
        <v>0</v>
      </c>
      <c r="O27" s="24">
        <f t="shared" ref="O27:O38" si="34">ROUND(E27*J27,2)</f>
        <v>0</v>
      </c>
      <c r="P27" s="24">
        <f t="shared" ref="P27:P38" si="35">M27+N27+O27</f>
        <v>0</v>
      </c>
      <c r="Q27" s="194"/>
      <c r="T27" s="144">
        <f t="shared" si="31"/>
        <v>9</v>
      </c>
      <c r="U27" s="144">
        <f t="shared" si="1"/>
        <v>0</v>
      </c>
      <c r="V27" s="156" t="str">
        <f t="shared" si="2"/>
        <v>Esoša grāvja aizbēršana ar uzbēruma grunti atbilstoši "Ceļu secifikācijām 2017"</v>
      </c>
      <c r="W27" s="144" t="str">
        <f t="shared" ref="W27:W39" si="36">D27</f>
        <v>m3</v>
      </c>
      <c r="X27" s="166">
        <f t="shared" ref="X27:X39" si="37">E27</f>
        <v>32</v>
      </c>
    </row>
    <row r="28" spans="1:24" ht="25.5">
      <c r="A28" s="144">
        <v>10</v>
      </c>
      <c r="B28" s="165"/>
      <c r="C28" s="151" t="s">
        <v>80</v>
      </c>
      <c r="D28" s="111" t="s">
        <v>58</v>
      </c>
      <c r="E28" s="157">
        <v>209</v>
      </c>
      <c r="F28" s="23"/>
      <c r="G28" s="23"/>
      <c r="H28" s="23">
        <f t="shared" ref="H28:H38" si="38">ROUND(F28*G28,2)</f>
        <v>0</v>
      </c>
      <c r="I28" s="23"/>
      <c r="J28" s="23"/>
      <c r="K28" s="24">
        <f t="shared" si="32"/>
        <v>0</v>
      </c>
      <c r="L28" s="24">
        <f t="shared" ref="L28:L38" si="39">ROUND(E28*F28,2)</f>
        <v>0</v>
      </c>
      <c r="M28" s="24">
        <f t="shared" ref="M28:M38" si="40">ROUND(E28*H28,2)</f>
        <v>0</v>
      </c>
      <c r="N28" s="24">
        <f t="shared" si="33"/>
        <v>0</v>
      </c>
      <c r="O28" s="24">
        <f t="shared" si="34"/>
        <v>0</v>
      </c>
      <c r="P28" s="24">
        <f t="shared" si="35"/>
        <v>0</v>
      </c>
      <c r="Q28" s="194"/>
      <c r="T28" s="144">
        <f t="shared" si="31"/>
        <v>10</v>
      </c>
      <c r="U28" s="144">
        <f t="shared" si="1"/>
        <v>0</v>
      </c>
      <c r="V28" s="156" t="str">
        <f t="shared" ref="V28:V39" si="41">C28</f>
        <v>Uzbēruma izveide ar grunti, kas atbilstoša  "Ceļu secifikācijām 2017"</v>
      </c>
      <c r="W28" s="144" t="str">
        <f t="shared" si="36"/>
        <v>m3</v>
      </c>
      <c r="X28" s="166">
        <f t="shared" si="37"/>
        <v>209</v>
      </c>
    </row>
    <row r="29" spans="1:24">
      <c r="A29" s="169"/>
      <c r="B29" s="170"/>
      <c r="C29" s="164" t="s">
        <v>81</v>
      </c>
      <c r="D29" s="162"/>
      <c r="E29" s="162"/>
      <c r="F29" s="163"/>
      <c r="G29" s="163"/>
      <c r="H29" s="163"/>
      <c r="I29" s="163"/>
      <c r="J29" s="163"/>
      <c r="K29" s="163"/>
      <c r="L29" s="163"/>
      <c r="M29" s="163"/>
      <c r="N29" s="163"/>
      <c r="O29" s="163"/>
      <c r="P29" s="163"/>
      <c r="Q29" s="194"/>
      <c r="T29" s="144">
        <f t="shared" si="31"/>
        <v>0</v>
      </c>
      <c r="U29" s="144">
        <f t="shared" si="1"/>
        <v>0</v>
      </c>
      <c r="V29" s="156" t="str">
        <f t="shared" si="41"/>
        <v>TERITORIJAS SEGUMU IZBŪVE</v>
      </c>
      <c r="W29" s="144">
        <f t="shared" si="36"/>
        <v>0</v>
      </c>
      <c r="X29" s="166">
        <f t="shared" si="37"/>
        <v>0</v>
      </c>
    </row>
    <row r="30" spans="1:24">
      <c r="A30" s="169"/>
      <c r="B30" s="169"/>
      <c r="C30" s="161" t="s">
        <v>82</v>
      </c>
      <c r="D30" s="162"/>
      <c r="E30" s="162"/>
      <c r="F30" s="163"/>
      <c r="G30" s="163"/>
      <c r="H30" s="163"/>
      <c r="I30" s="163"/>
      <c r="J30" s="163"/>
      <c r="K30" s="163"/>
      <c r="L30" s="163"/>
      <c r="M30" s="163"/>
      <c r="N30" s="163"/>
      <c r="O30" s="163"/>
      <c r="P30" s="163"/>
      <c r="Q30" s="194"/>
      <c r="T30" s="144">
        <f t="shared" ref="T30:T37" si="42">A30</f>
        <v>0</v>
      </c>
      <c r="U30" s="144">
        <f t="shared" si="1"/>
        <v>0</v>
      </c>
      <c r="V30" s="156" t="str">
        <f t="shared" si="41"/>
        <v>Blietētu šķembu seguma izbūve laukumam</v>
      </c>
      <c r="W30" s="144">
        <f t="shared" si="36"/>
        <v>0</v>
      </c>
      <c r="X30" s="166">
        <f t="shared" si="37"/>
        <v>0</v>
      </c>
    </row>
    <row r="31" spans="1:24" ht="25.5">
      <c r="A31" s="144">
        <v>11</v>
      </c>
      <c r="B31" s="166"/>
      <c r="C31" s="151" t="s">
        <v>83</v>
      </c>
      <c r="D31" s="111" t="s">
        <v>72</v>
      </c>
      <c r="E31" s="157">
        <v>764</v>
      </c>
      <c r="F31" s="23"/>
      <c r="G31" s="23"/>
      <c r="H31" s="23">
        <f t="shared" si="38"/>
        <v>0</v>
      </c>
      <c r="I31" s="23"/>
      <c r="J31" s="23"/>
      <c r="K31" s="24">
        <f t="shared" si="32"/>
        <v>0</v>
      </c>
      <c r="L31" s="24">
        <f t="shared" si="39"/>
        <v>0</v>
      </c>
      <c r="M31" s="24">
        <f t="shared" si="40"/>
        <v>0</v>
      </c>
      <c r="N31" s="24">
        <f t="shared" si="33"/>
        <v>0</v>
      </c>
      <c r="O31" s="24">
        <f t="shared" si="34"/>
        <v>0</v>
      </c>
      <c r="P31" s="24">
        <f t="shared" si="35"/>
        <v>0</v>
      </c>
      <c r="Q31" s="194"/>
      <c r="T31" s="144">
        <f t="shared" si="42"/>
        <v>11</v>
      </c>
      <c r="U31" s="144">
        <f t="shared" si="1"/>
        <v>0</v>
      </c>
      <c r="V31" s="156" t="str">
        <f t="shared" si="41"/>
        <v xml:space="preserve">Minerālmateriālu maisījuma 0/32s ,N III, 15cm biezumā </v>
      </c>
      <c r="W31" s="144" t="str">
        <f t="shared" si="36"/>
        <v>m²</v>
      </c>
      <c r="X31" s="166">
        <f t="shared" si="37"/>
        <v>764</v>
      </c>
    </row>
    <row r="32" spans="1:24">
      <c r="A32" s="169"/>
      <c r="B32" s="169"/>
      <c r="C32" s="161" t="s">
        <v>84</v>
      </c>
      <c r="D32" s="162"/>
      <c r="E32" s="162"/>
      <c r="F32" s="163"/>
      <c r="G32" s="163"/>
      <c r="H32" s="163"/>
      <c r="I32" s="163"/>
      <c r="J32" s="163"/>
      <c r="K32" s="163"/>
      <c r="L32" s="163"/>
      <c r="M32" s="163"/>
      <c r="N32" s="163"/>
      <c r="O32" s="163"/>
      <c r="P32" s="163"/>
      <c r="Q32" s="194"/>
      <c r="T32" s="144">
        <f t="shared" si="42"/>
        <v>0</v>
      </c>
      <c r="U32" s="144">
        <f t="shared" si="1"/>
        <v>0</v>
      </c>
      <c r="V32" s="156" t="str">
        <f t="shared" si="41"/>
        <v>APRĪKOJUMS UN LABIEKĀRTOJUMS</v>
      </c>
      <c r="W32" s="144">
        <f t="shared" si="36"/>
        <v>0</v>
      </c>
      <c r="X32" s="166">
        <f t="shared" si="37"/>
        <v>0</v>
      </c>
    </row>
    <row r="33" spans="1:24">
      <c r="A33" s="169"/>
      <c r="B33" s="169"/>
      <c r="C33" s="172" t="s">
        <v>85</v>
      </c>
      <c r="D33" s="171"/>
      <c r="E33" s="171"/>
      <c r="F33" s="163"/>
      <c r="G33" s="163"/>
      <c r="H33" s="163"/>
      <c r="I33" s="163"/>
      <c r="J33" s="163"/>
      <c r="K33" s="163"/>
      <c r="L33" s="163"/>
      <c r="M33" s="163"/>
      <c r="N33" s="163"/>
      <c r="O33" s="163"/>
      <c r="P33" s="163"/>
      <c r="Q33" s="194"/>
      <c r="T33" s="144">
        <f t="shared" si="42"/>
        <v>0</v>
      </c>
      <c r="U33" s="144">
        <f t="shared" si="1"/>
        <v>0</v>
      </c>
      <c r="V33" s="156" t="str">
        <f t="shared" si="41"/>
        <v>Labiekārtojuma elementu izbūve</v>
      </c>
      <c r="W33" s="144">
        <f t="shared" si="36"/>
        <v>0</v>
      </c>
      <c r="X33" s="166">
        <f t="shared" si="37"/>
        <v>0</v>
      </c>
    </row>
    <row r="34" spans="1:24" ht="38.25">
      <c r="A34" s="144">
        <v>12</v>
      </c>
      <c r="B34" s="165"/>
      <c r="C34" s="151" t="s">
        <v>86</v>
      </c>
      <c r="D34" s="111" t="s">
        <v>55</v>
      </c>
      <c r="E34" s="157">
        <v>6</v>
      </c>
      <c r="F34" s="23"/>
      <c r="G34" s="23"/>
      <c r="H34" s="23">
        <f t="shared" si="38"/>
        <v>0</v>
      </c>
      <c r="I34" s="23"/>
      <c r="J34" s="23"/>
      <c r="K34" s="24">
        <f t="shared" si="32"/>
        <v>0</v>
      </c>
      <c r="L34" s="24">
        <f t="shared" si="39"/>
        <v>0</v>
      </c>
      <c r="M34" s="24">
        <f t="shared" si="40"/>
        <v>0</v>
      </c>
      <c r="N34" s="24">
        <f t="shared" si="33"/>
        <v>0</v>
      </c>
      <c r="O34" s="24">
        <f t="shared" si="34"/>
        <v>0</v>
      </c>
      <c r="P34" s="24">
        <f t="shared" si="35"/>
        <v>0</v>
      </c>
      <c r="Q34" s="194"/>
      <c r="T34" s="144">
        <f t="shared" si="42"/>
        <v>12</v>
      </c>
      <c r="U34" s="144">
        <f t="shared" si="1"/>
        <v>0</v>
      </c>
      <c r="V34" s="156" t="str">
        <f t="shared" si="41"/>
        <v>Atkritumu konteinera nožogojums, uzstādīšana betona pamatos atbilstoši TS sadaļas pielikumam Nr.10 vai ekvivalents</v>
      </c>
      <c r="W34" s="144" t="str">
        <f t="shared" si="36"/>
        <v>gb.</v>
      </c>
      <c r="X34" s="166">
        <f t="shared" si="37"/>
        <v>6</v>
      </c>
    </row>
    <row r="35" spans="1:24" ht="89.25">
      <c r="A35" s="144">
        <v>13</v>
      </c>
      <c r="B35" s="165"/>
      <c r="C35" s="151" t="s">
        <v>87</v>
      </c>
      <c r="D35" s="111" t="s">
        <v>69</v>
      </c>
      <c r="E35" s="157">
        <v>1</v>
      </c>
      <c r="F35" s="23"/>
      <c r="G35" s="23"/>
      <c r="H35" s="23">
        <f t="shared" si="38"/>
        <v>0</v>
      </c>
      <c r="I35" s="23"/>
      <c r="J35" s="23"/>
      <c r="K35" s="24">
        <f t="shared" si="32"/>
        <v>0</v>
      </c>
      <c r="L35" s="24">
        <f t="shared" si="39"/>
        <v>0</v>
      </c>
      <c r="M35" s="24">
        <f t="shared" si="40"/>
        <v>0</v>
      </c>
      <c r="N35" s="24">
        <f t="shared" si="33"/>
        <v>0</v>
      </c>
      <c r="O35" s="24">
        <f t="shared" si="34"/>
        <v>0</v>
      </c>
      <c r="P35" s="24">
        <f t="shared" si="35"/>
        <v>0</v>
      </c>
      <c r="Q35" s="194"/>
      <c r="T35" s="144">
        <f t="shared" si="42"/>
        <v>13</v>
      </c>
      <c r="U35" s="144">
        <f t="shared" si="1"/>
        <v>0</v>
      </c>
      <c r="V35" s="156" t="str">
        <f t="shared" si="41"/>
        <v>Teritorijas taktilās kartes izgatavošana no alumīnija kompozīta,biezums 3mm, izmēri 1x1m (izmērs var tikt precizēts izgatavošanas procesā), iekļaujot balsta stiprinājumus, betonēšanas darbus, maketēšanas darbus un citus neuzskaitītus materiālus un stiprinājumus</v>
      </c>
      <c r="W35" s="144" t="str">
        <f t="shared" si="36"/>
        <v>kpl</v>
      </c>
      <c r="X35" s="166">
        <f t="shared" si="37"/>
        <v>1</v>
      </c>
    </row>
    <row r="36" spans="1:24">
      <c r="A36" s="169"/>
      <c r="B36" s="169"/>
      <c r="C36" s="164" t="s">
        <v>88</v>
      </c>
      <c r="D36" s="162"/>
      <c r="E36" s="162"/>
      <c r="F36" s="163"/>
      <c r="G36" s="163"/>
      <c r="H36" s="163"/>
      <c r="I36" s="163"/>
      <c r="J36" s="163"/>
      <c r="K36" s="163"/>
      <c r="L36" s="163"/>
      <c r="M36" s="163"/>
      <c r="N36" s="163"/>
      <c r="O36" s="163"/>
      <c r="P36" s="163"/>
      <c r="Q36" s="194"/>
      <c r="T36" s="144">
        <f t="shared" si="42"/>
        <v>0</v>
      </c>
      <c r="U36" s="144">
        <f t="shared" si="1"/>
        <v>0</v>
      </c>
      <c r="V36" s="156" t="str">
        <f t="shared" si="41"/>
        <v>APSTĀDĪJUMI</v>
      </c>
      <c r="W36" s="144">
        <f t="shared" si="36"/>
        <v>0</v>
      </c>
      <c r="X36" s="166">
        <f t="shared" si="37"/>
        <v>0</v>
      </c>
    </row>
    <row r="37" spans="1:24">
      <c r="A37" s="169"/>
      <c r="B37" s="169"/>
      <c r="C37" s="172" t="s">
        <v>89</v>
      </c>
      <c r="D37" s="171"/>
      <c r="E37" s="171"/>
      <c r="F37" s="163"/>
      <c r="G37" s="163"/>
      <c r="H37" s="163"/>
      <c r="I37" s="163"/>
      <c r="J37" s="163"/>
      <c r="K37" s="163"/>
      <c r="L37" s="163"/>
      <c r="M37" s="163"/>
      <c r="N37" s="163"/>
      <c r="O37" s="163"/>
      <c r="P37" s="163"/>
      <c r="Q37" s="194"/>
      <c r="T37" s="144">
        <f t="shared" si="42"/>
        <v>0</v>
      </c>
      <c r="U37" s="144">
        <f t="shared" si="1"/>
        <v>0</v>
      </c>
      <c r="V37" s="156" t="str">
        <f t="shared" si="41"/>
        <v>Zemes darbi</v>
      </c>
      <c r="W37" s="144">
        <f t="shared" si="36"/>
        <v>0</v>
      </c>
      <c r="X37" s="166">
        <f t="shared" si="37"/>
        <v>0</v>
      </c>
    </row>
    <row r="38" spans="1:24" ht="51">
      <c r="A38" s="144">
        <v>14</v>
      </c>
      <c r="B38" s="165"/>
      <c r="C38" s="151" t="s">
        <v>90</v>
      </c>
      <c r="D38" s="111" t="s">
        <v>72</v>
      </c>
      <c r="E38" s="157">
        <v>25</v>
      </c>
      <c r="F38" s="23"/>
      <c r="G38" s="23"/>
      <c r="H38" s="23">
        <f t="shared" si="38"/>
        <v>0</v>
      </c>
      <c r="I38" s="23"/>
      <c r="J38" s="23"/>
      <c r="K38" s="24">
        <f t="shared" si="32"/>
        <v>0</v>
      </c>
      <c r="L38" s="24">
        <f t="shared" si="39"/>
        <v>0</v>
      </c>
      <c r="M38" s="24">
        <f t="shared" si="40"/>
        <v>0</v>
      </c>
      <c r="N38" s="24">
        <f t="shared" si="33"/>
        <v>0</v>
      </c>
      <c r="O38" s="24">
        <f t="shared" si="34"/>
        <v>0</v>
      </c>
      <c r="P38" s="24">
        <f t="shared" si="35"/>
        <v>0</v>
      </c>
      <c r="Q38" s="194"/>
      <c r="T38" s="144">
        <f t="shared" ref="T38:T40" si="43">A38</f>
        <v>14</v>
      </c>
      <c r="U38" s="144">
        <f t="shared" si="1"/>
        <v>0</v>
      </c>
      <c r="V38" s="156" t="str">
        <f t="shared" si="41"/>
        <v>Auglīgās augsnes (pievestas) ielabošana ar pievestu organisko un minerālo mēslojumu, apstādījumu dobju ierīkošana (Dobe Nr.15) h(vid)=30cm dziļumā vienlaidus zonā)</v>
      </c>
      <c r="W38" s="144" t="str">
        <f t="shared" si="36"/>
        <v>m²</v>
      </c>
      <c r="X38" s="166">
        <f t="shared" si="37"/>
        <v>25</v>
      </c>
    </row>
    <row r="39" spans="1:24">
      <c r="A39" s="169"/>
      <c r="B39" s="169"/>
      <c r="C39" s="172" t="s">
        <v>91</v>
      </c>
      <c r="D39" s="171"/>
      <c r="E39" s="171"/>
      <c r="F39" s="163"/>
      <c r="G39" s="163"/>
      <c r="H39" s="163"/>
      <c r="I39" s="163"/>
      <c r="J39" s="163"/>
      <c r="K39" s="163"/>
      <c r="L39" s="163"/>
      <c r="M39" s="163"/>
      <c r="N39" s="163"/>
      <c r="O39" s="163"/>
      <c r="P39" s="163"/>
      <c r="Q39" s="194"/>
      <c r="T39" s="144">
        <f t="shared" si="43"/>
        <v>0</v>
      </c>
      <c r="U39" s="144">
        <f t="shared" si="1"/>
        <v>0</v>
      </c>
      <c r="V39" s="156" t="str">
        <f t="shared" si="41"/>
        <v>Ziemciešu piegāde un stādīšana ar rokām</v>
      </c>
      <c r="W39" s="144">
        <f t="shared" si="36"/>
        <v>0</v>
      </c>
      <c r="X39" s="166">
        <f t="shared" si="37"/>
        <v>0</v>
      </c>
    </row>
    <row r="40" spans="1:24" ht="25.5">
      <c r="A40" s="144">
        <v>15</v>
      </c>
      <c r="B40" s="165"/>
      <c r="C40" s="152" t="s">
        <v>92</v>
      </c>
      <c r="D40" s="111" t="s">
        <v>55</v>
      </c>
      <c r="E40" s="157">
        <v>51</v>
      </c>
      <c r="F40" s="23"/>
      <c r="G40" s="23"/>
      <c r="H40" s="23">
        <f t="shared" ref="H40:H95" si="44">ROUND(F40*G40,2)</f>
        <v>0</v>
      </c>
      <c r="I40" s="23"/>
      <c r="J40" s="23"/>
      <c r="K40" s="24">
        <f t="shared" ref="K40:K95" si="45">H40+I40+J40</f>
        <v>0</v>
      </c>
      <c r="L40" s="24">
        <f t="shared" ref="L40:L95" si="46">ROUND(E40*F40,2)</f>
        <v>0</v>
      </c>
      <c r="M40" s="24">
        <f t="shared" ref="M40:M95" si="47">ROUND(E40*H40,2)</f>
        <v>0</v>
      </c>
      <c r="N40" s="24">
        <f t="shared" ref="N40:N95" si="48">ROUND(E40*I40,2)</f>
        <v>0</v>
      </c>
      <c r="O40" s="24">
        <f t="shared" ref="O40:O95" si="49">ROUND(E40*J40,2)</f>
        <v>0</v>
      </c>
      <c r="P40" s="24">
        <f t="shared" ref="P40:P95" si="50">M40+N40+O40</f>
        <v>0</v>
      </c>
      <c r="Q40" s="194"/>
      <c r="T40" s="144">
        <f t="shared" si="43"/>
        <v>15</v>
      </c>
      <c r="U40" s="144">
        <f t="shared" si="1"/>
        <v>0</v>
      </c>
      <c r="V40" s="156" t="str">
        <f t="shared" ref="V40:V95" si="51">C40</f>
        <v>Calamagrostis x acutiflora 'Karl Foester' - asziedu ciesa šķ., konteinera izmērs - P13</v>
      </c>
      <c r="W40" s="144" t="str">
        <f t="shared" ref="W40:W95" si="52">D40</f>
        <v>gb.</v>
      </c>
      <c r="X40" s="166">
        <f t="shared" ref="X40:X95" si="53">E40</f>
        <v>51</v>
      </c>
    </row>
    <row r="41" spans="1:24" ht="25.5">
      <c r="A41" s="144">
        <v>16</v>
      </c>
      <c r="B41" s="165"/>
      <c r="C41" s="152" t="s">
        <v>93</v>
      </c>
      <c r="D41" s="111" t="s">
        <v>55</v>
      </c>
      <c r="E41" s="157">
        <v>16</v>
      </c>
      <c r="F41" s="23"/>
      <c r="G41" s="23"/>
      <c r="H41" s="23">
        <f t="shared" si="44"/>
        <v>0</v>
      </c>
      <c r="I41" s="23"/>
      <c r="J41" s="23"/>
      <c r="K41" s="24">
        <f t="shared" si="45"/>
        <v>0</v>
      </c>
      <c r="L41" s="24">
        <f t="shared" si="46"/>
        <v>0</v>
      </c>
      <c r="M41" s="24">
        <f t="shared" si="47"/>
        <v>0</v>
      </c>
      <c r="N41" s="24">
        <f t="shared" si="48"/>
        <v>0</v>
      </c>
      <c r="O41" s="24">
        <f t="shared" si="49"/>
        <v>0</v>
      </c>
      <c r="P41" s="24">
        <f t="shared" si="50"/>
        <v>0</v>
      </c>
      <c r="Q41" s="194"/>
      <c r="T41" s="144">
        <f t="shared" ref="T41:T95" si="54">A41</f>
        <v>16</v>
      </c>
      <c r="U41" s="144">
        <f t="shared" si="1"/>
        <v>0</v>
      </c>
      <c r="V41" s="156" t="str">
        <f t="shared" si="51"/>
        <v>Miscanthus sinensis 'Kleine Silberspinne' - Ķīnas miskante šķ., konteinera izmērs - C2</v>
      </c>
      <c r="W41" s="144" t="str">
        <f t="shared" si="52"/>
        <v>gb.</v>
      </c>
      <c r="X41" s="166">
        <f t="shared" si="53"/>
        <v>16</v>
      </c>
    </row>
    <row r="42" spans="1:24" ht="38.25">
      <c r="A42" s="169"/>
      <c r="B42" s="170"/>
      <c r="C42" s="161" t="s">
        <v>94</v>
      </c>
      <c r="D42" s="162"/>
      <c r="E42" s="162"/>
      <c r="F42" s="163"/>
      <c r="G42" s="163"/>
      <c r="H42" s="163"/>
      <c r="I42" s="163"/>
      <c r="J42" s="163"/>
      <c r="K42" s="163"/>
      <c r="L42" s="163"/>
      <c r="M42" s="163"/>
      <c r="N42" s="163"/>
      <c r="O42" s="163"/>
      <c r="P42" s="163"/>
      <c r="Q42" s="194"/>
      <c r="T42" s="144">
        <f t="shared" si="54"/>
        <v>0</v>
      </c>
      <c r="U42" s="144">
        <f t="shared" ref="U42:U95" si="55">B42</f>
        <v>0</v>
      </c>
      <c r="V42" s="156" t="str">
        <f t="shared" si="51"/>
        <v>KOKA TERASES KONSTRUKCIJAS IZBŪVE, ATBILSTOŠI RASĒJUMAM TS-7.1</v>
      </c>
      <c r="W42" s="144">
        <f t="shared" si="52"/>
        <v>0</v>
      </c>
      <c r="X42" s="166">
        <f t="shared" si="53"/>
        <v>0</v>
      </c>
    </row>
    <row r="43" spans="1:24">
      <c r="A43" s="144">
        <v>17</v>
      </c>
      <c r="B43" s="166"/>
      <c r="C43" s="152" t="s">
        <v>394</v>
      </c>
      <c r="D43" s="111" t="s">
        <v>55</v>
      </c>
      <c r="E43" s="157">
        <v>74</v>
      </c>
      <c r="F43" s="23"/>
      <c r="G43" s="23"/>
      <c r="H43" s="23">
        <f t="shared" si="44"/>
        <v>0</v>
      </c>
      <c r="I43" s="23"/>
      <c r="J43" s="23"/>
      <c r="K43" s="24">
        <f t="shared" si="45"/>
        <v>0</v>
      </c>
      <c r="L43" s="24">
        <f t="shared" si="46"/>
        <v>0</v>
      </c>
      <c r="M43" s="24">
        <f t="shared" si="47"/>
        <v>0</v>
      </c>
      <c r="N43" s="24">
        <f t="shared" si="48"/>
        <v>0</v>
      </c>
      <c r="O43" s="24">
        <f t="shared" si="49"/>
        <v>0</v>
      </c>
      <c r="P43" s="24">
        <f t="shared" si="50"/>
        <v>0</v>
      </c>
      <c r="Q43" s="194"/>
      <c r="T43" s="144">
        <f t="shared" si="54"/>
        <v>17</v>
      </c>
      <c r="U43" s="144">
        <f t="shared" si="55"/>
        <v>0</v>
      </c>
      <c r="V43" s="156" t="str">
        <f t="shared" si="51"/>
        <v>Pamata sijas izbūve, 150x150 L=1800</v>
      </c>
      <c r="W43" s="144" t="str">
        <f t="shared" si="52"/>
        <v>gb.</v>
      </c>
      <c r="X43" s="166">
        <f t="shared" si="53"/>
        <v>74</v>
      </c>
    </row>
    <row r="44" spans="1:24">
      <c r="A44" s="144">
        <v>18</v>
      </c>
      <c r="B44" s="166"/>
      <c r="C44" s="151" t="s">
        <v>395</v>
      </c>
      <c r="D44" s="111" t="s">
        <v>55</v>
      </c>
      <c r="E44" s="157">
        <v>4</v>
      </c>
      <c r="F44" s="23"/>
      <c r="G44" s="23"/>
      <c r="H44" s="23">
        <f t="shared" si="44"/>
        <v>0</v>
      </c>
      <c r="I44" s="23"/>
      <c r="J44" s="23"/>
      <c r="K44" s="24">
        <f t="shared" si="45"/>
        <v>0</v>
      </c>
      <c r="L44" s="24">
        <f t="shared" si="46"/>
        <v>0</v>
      </c>
      <c r="M44" s="24">
        <f t="shared" si="47"/>
        <v>0</v>
      </c>
      <c r="N44" s="24">
        <f t="shared" si="48"/>
        <v>0</v>
      </c>
      <c r="O44" s="24">
        <f t="shared" si="49"/>
        <v>0</v>
      </c>
      <c r="P44" s="24">
        <f t="shared" si="50"/>
        <v>0</v>
      </c>
      <c r="Q44" s="194"/>
      <c r="T44" s="144">
        <f t="shared" si="54"/>
        <v>18</v>
      </c>
      <c r="U44" s="144">
        <f t="shared" si="55"/>
        <v>0</v>
      </c>
      <c r="V44" s="156" t="str">
        <f t="shared" si="51"/>
        <v>Pamata sijas izbūve, 150x150 L=1500</v>
      </c>
      <c r="W44" s="144" t="str">
        <f t="shared" si="52"/>
        <v>gb.</v>
      </c>
      <c r="X44" s="166">
        <f t="shared" si="53"/>
        <v>4</v>
      </c>
    </row>
    <row r="45" spans="1:24">
      <c r="A45" s="144">
        <v>19</v>
      </c>
      <c r="B45" s="166"/>
      <c r="C45" s="151" t="s">
        <v>396</v>
      </c>
      <c r="D45" s="111" t="s">
        <v>55</v>
      </c>
      <c r="E45" s="157">
        <v>6</v>
      </c>
      <c r="F45" s="23"/>
      <c r="G45" s="23"/>
      <c r="H45" s="23">
        <f t="shared" si="44"/>
        <v>0</v>
      </c>
      <c r="I45" s="23"/>
      <c r="J45" s="23"/>
      <c r="K45" s="24">
        <f t="shared" si="45"/>
        <v>0</v>
      </c>
      <c r="L45" s="24">
        <f t="shared" si="46"/>
        <v>0</v>
      </c>
      <c r="M45" s="24">
        <f t="shared" si="47"/>
        <v>0</v>
      </c>
      <c r="N45" s="24">
        <f t="shared" si="48"/>
        <v>0</v>
      </c>
      <c r="O45" s="24">
        <f t="shared" si="49"/>
        <v>0</v>
      </c>
      <c r="P45" s="24">
        <f t="shared" si="50"/>
        <v>0</v>
      </c>
      <c r="Q45" s="194"/>
      <c r="T45" s="144">
        <f t="shared" si="54"/>
        <v>19</v>
      </c>
      <c r="U45" s="144">
        <f t="shared" si="55"/>
        <v>0</v>
      </c>
      <c r="V45" s="156" t="str">
        <f t="shared" si="51"/>
        <v>Pamata sijas izbūve , 150x150, L=1400</v>
      </c>
      <c r="W45" s="144" t="str">
        <f t="shared" si="52"/>
        <v>gb.</v>
      </c>
      <c r="X45" s="166">
        <f t="shared" si="53"/>
        <v>6</v>
      </c>
    </row>
    <row r="46" spans="1:24">
      <c r="A46" s="144">
        <v>20</v>
      </c>
      <c r="B46" s="166"/>
      <c r="C46" s="151" t="s">
        <v>397</v>
      </c>
      <c r="D46" s="111" t="s">
        <v>72</v>
      </c>
      <c r="E46" s="157">
        <v>205</v>
      </c>
      <c r="F46" s="23"/>
      <c r="G46" s="23"/>
      <c r="H46" s="23">
        <f t="shared" si="44"/>
        <v>0</v>
      </c>
      <c r="I46" s="23"/>
      <c r="J46" s="23"/>
      <c r="K46" s="24">
        <f t="shared" si="45"/>
        <v>0</v>
      </c>
      <c r="L46" s="24">
        <f t="shared" si="46"/>
        <v>0</v>
      </c>
      <c r="M46" s="24">
        <f t="shared" si="47"/>
        <v>0</v>
      </c>
      <c r="N46" s="24">
        <f t="shared" si="48"/>
        <v>0</v>
      </c>
      <c r="O46" s="24">
        <f t="shared" si="49"/>
        <v>0</v>
      </c>
      <c r="P46" s="24">
        <f t="shared" si="50"/>
        <v>0</v>
      </c>
      <c r="Q46" s="194"/>
      <c r="T46" s="144">
        <f t="shared" si="54"/>
        <v>20</v>
      </c>
      <c r="U46" s="144">
        <f t="shared" si="55"/>
        <v>0</v>
      </c>
      <c r="V46" s="156" t="str">
        <f t="shared" si="51"/>
        <v>Klāja izveidošana  (terases tipa), 75x200</v>
      </c>
      <c r="W46" s="144" t="str">
        <f t="shared" si="52"/>
        <v>m²</v>
      </c>
      <c r="X46" s="166">
        <f t="shared" si="53"/>
        <v>205</v>
      </c>
    </row>
    <row r="47" spans="1:24">
      <c r="A47" s="144">
        <v>21</v>
      </c>
      <c r="B47" s="165"/>
      <c r="C47" s="151" t="s">
        <v>398</v>
      </c>
      <c r="D47" s="111" t="s">
        <v>55</v>
      </c>
      <c r="E47" s="157">
        <v>108</v>
      </c>
      <c r="F47" s="23"/>
      <c r="G47" s="23"/>
      <c r="H47" s="23">
        <f t="shared" si="44"/>
        <v>0</v>
      </c>
      <c r="I47" s="23"/>
      <c r="J47" s="23"/>
      <c r="K47" s="24">
        <f t="shared" si="45"/>
        <v>0</v>
      </c>
      <c r="L47" s="24">
        <f t="shared" si="46"/>
        <v>0</v>
      </c>
      <c r="M47" s="24">
        <f t="shared" si="47"/>
        <v>0</v>
      </c>
      <c r="N47" s="24">
        <f t="shared" si="48"/>
        <v>0</v>
      </c>
      <c r="O47" s="24">
        <f t="shared" si="49"/>
        <v>0</v>
      </c>
      <c r="P47" s="24">
        <f t="shared" si="50"/>
        <v>0</v>
      </c>
      <c r="Q47" s="194"/>
      <c r="T47" s="144">
        <f t="shared" si="54"/>
        <v>21</v>
      </c>
      <c r="U47" s="144">
        <f t="shared" si="55"/>
        <v>0</v>
      </c>
      <c r="V47" s="156" t="str">
        <f t="shared" si="51"/>
        <v>Stiprinājuma elementu  iebūve, skat. ras.</v>
      </c>
      <c r="W47" s="144" t="str">
        <f t="shared" si="52"/>
        <v>gb.</v>
      </c>
      <c r="X47" s="166">
        <f t="shared" si="53"/>
        <v>108</v>
      </c>
    </row>
    <row r="48" spans="1:24" ht="25.5">
      <c r="A48" s="144">
        <v>22</v>
      </c>
      <c r="B48" s="165"/>
      <c r="C48" s="151" t="s">
        <v>399</v>
      </c>
      <c r="D48" s="111" t="s">
        <v>58</v>
      </c>
      <c r="E48" s="157">
        <v>2.2000000000000002</v>
      </c>
      <c r="F48" s="23"/>
      <c r="G48" s="23"/>
      <c r="H48" s="23">
        <f t="shared" si="44"/>
        <v>0</v>
      </c>
      <c r="I48" s="23"/>
      <c r="J48" s="23"/>
      <c r="K48" s="24">
        <f t="shared" si="45"/>
        <v>0</v>
      </c>
      <c r="L48" s="24">
        <f t="shared" si="46"/>
        <v>0</v>
      </c>
      <c r="M48" s="24">
        <f t="shared" si="47"/>
        <v>0</v>
      </c>
      <c r="N48" s="24">
        <f t="shared" si="48"/>
        <v>0</v>
      </c>
      <c r="O48" s="24">
        <f t="shared" si="49"/>
        <v>0</v>
      </c>
      <c r="P48" s="24">
        <f t="shared" si="50"/>
        <v>0</v>
      </c>
      <c r="Q48" s="194"/>
      <c r="T48" s="144">
        <f t="shared" si="54"/>
        <v>22</v>
      </c>
      <c r="U48" s="144">
        <f t="shared" si="55"/>
        <v>0</v>
      </c>
      <c r="V48" s="156" t="str">
        <f t="shared" si="51"/>
        <v>Betonēšanas darbi, C 20/25, XC4, XD3, W10, F300</v>
      </c>
      <c r="W48" s="144" t="str">
        <f t="shared" si="52"/>
        <v>m3</v>
      </c>
      <c r="X48" s="166">
        <f t="shared" si="53"/>
        <v>2.2000000000000002</v>
      </c>
    </row>
    <row r="49" spans="1:24" ht="25.5">
      <c r="A49" s="169"/>
      <c r="B49" s="170"/>
      <c r="C49" s="164" t="s">
        <v>95</v>
      </c>
      <c r="D49" s="162"/>
      <c r="E49" s="162"/>
      <c r="F49" s="163"/>
      <c r="G49" s="163"/>
      <c r="H49" s="163"/>
      <c r="I49" s="163"/>
      <c r="J49" s="163"/>
      <c r="K49" s="163"/>
      <c r="L49" s="163"/>
      <c r="M49" s="163"/>
      <c r="N49" s="163"/>
      <c r="O49" s="163"/>
      <c r="P49" s="163"/>
      <c r="Q49" s="194"/>
      <c r="T49" s="144">
        <f t="shared" si="54"/>
        <v>0</v>
      </c>
      <c r="U49" s="144">
        <f t="shared" si="55"/>
        <v>0</v>
      </c>
      <c r="V49" s="156" t="str">
        <f t="shared" si="51"/>
        <v>KOKA KĀPŅU KONSTRUKCIJAS IZBŪVE, ATBILSTOŠI RASĒJUMAM TS-7.2</v>
      </c>
      <c r="W49" s="144">
        <f t="shared" si="52"/>
        <v>0</v>
      </c>
      <c r="X49" s="166">
        <f t="shared" si="53"/>
        <v>0</v>
      </c>
    </row>
    <row r="50" spans="1:24">
      <c r="A50" s="144">
        <v>23</v>
      </c>
      <c r="B50" s="165"/>
      <c r="C50" s="152" t="s">
        <v>353</v>
      </c>
      <c r="D50" s="111" t="s">
        <v>55</v>
      </c>
      <c r="E50" s="157">
        <v>8</v>
      </c>
      <c r="F50" s="23"/>
      <c r="G50" s="23"/>
      <c r="H50" s="23">
        <f t="shared" si="44"/>
        <v>0</v>
      </c>
      <c r="I50" s="23"/>
      <c r="J50" s="23"/>
      <c r="K50" s="24">
        <f t="shared" si="45"/>
        <v>0</v>
      </c>
      <c r="L50" s="24">
        <f t="shared" si="46"/>
        <v>0</v>
      </c>
      <c r="M50" s="24">
        <f t="shared" si="47"/>
        <v>0</v>
      </c>
      <c r="N50" s="24">
        <f t="shared" si="48"/>
        <v>0</v>
      </c>
      <c r="O50" s="24">
        <f t="shared" si="49"/>
        <v>0</v>
      </c>
      <c r="P50" s="24">
        <f t="shared" si="50"/>
        <v>0</v>
      </c>
      <c r="Q50" s="194"/>
      <c r="T50" s="144">
        <f t="shared" si="54"/>
        <v>23</v>
      </c>
      <c r="U50" s="144">
        <f t="shared" si="55"/>
        <v>0</v>
      </c>
      <c r="V50" s="156" t="str">
        <f t="shared" si="51"/>
        <v>Balsta staba iebūve, 150x150 L(vid)=2100</v>
      </c>
      <c r="W50" s="144" t="str">
        <f t="shared" si="52"/>
        <v>gb.</v>
      </c>
      <c r="X50" s="166">
        <f t="shared" si="53"/>
        <v>8</v>
      </c>
    </row>
    <row r="51" spans="1:24" ht="25.5">
      <c r="A51" s="144">
        <v>24</v>
      </c>
      <c r="B51" s="165"/>
      <c r="C51" s="151" t="s">
        <v>354</v>
      </c>
      <c r="D51" s="111" t="s">
        <v>55</v>
      </c>
      <c r="E51" s="157">
        <v>4</v>
      </c>
      <c r="F51" s="23"/>
      <c r="G51" s="23"/>
      <c r="H51" s="23">
        <f t="shared" si="44"/>
        <v>0</v>
      </c>
      <c r="I51" s="23"/>
      <c r="J51" s="23"/>
      <c r="K51" s="24">
        <f t="shared" si="45"/>
        <v>0</v>
      </c>
      <c r="L51" s="24">
        <f t="shared" si="46"/>
        <v>0</v>
      </c>
      <c r="M51" s="24">
        <f t="shared" si="47"/>
        <v>0</v>
      </c>
      <c r="N51" s="24">
        <f t="shared" si="48"/>
        <v>0</v>
      </c>
      <c r="O51" s="24">
        <f t="shared" si="49"/>
        <v>0</v>
      </c>
      <c r="P51" s="24">
        <f t="shared" si="50"/>
        <v>0</v>
      </c>
      <c r="Q51" s="194"/>
      <c r="T51" s="144">
        <f t="shared" si="54"/>
        <v>24</v>
      </c>
      <c r="U51" s="144">
        <f t="shared" si="55"/>
        <v>0</v>
      </c>
      <c r="V51" s="156" t="str">
        <f t="shared" si="51"/>
        <v>Balsta staba ar (ar margu)iebūve, 150x150 L(vid)=3500</v>
      </c>
      <c r="W51" s="144" t="str">
        <f t="shared" si="52"/>
        <v>gb.</v>
      </c>
      <c r="X51" s="166">
        <f t="shared" si="53"/>
        <v>4</v>
      </c>
    </row>
    <row r="52" spans="1:24">
      <c r="A52" s="144">
        <v>25</v>
      </c>
      <c r="B52" s="166"/>
      <c r="C52" s="152" t="s">
        <v>355</v>
      </c>
      <c r="D52" s="111" t="s">
        <v>55</v>
      </c>
      <c r="E52" s="157">
        <v>8</v>
      </c>
      <c r="F52" s="23"/>
      <c r="G52" s="23"/>
      <c r="H52" s="23">
        <f t="shared" si="44"/>
        <v>0</v>
      </c>
      <c r="I52" s="23"/>
      <c r="J52" s="23"/>
      <c r="K52" s="24">
        <f t="shared" si="45"/>
        <v>0</v>
      </c>
      <c r="L52" s="24">
        <f t="shared" si="46"/>
        <v>0</v>
      </c>
      <c r="M52" s="24">
        <f t="shared" si="47"/>
        <v>0</v>
      </c>
      <c r="N52" s="24">
        <f t="shared" si="48"/>
        <v>0</v>
      </c>
      <c r="O52" s="24">
        <f t="shared" si="49"/>
        <v>0</v>
      </c>
      <c r="P52" s="24">
        <f t="shared" si="50"/>
        <v>0</v>
      </c>
      <c r="Q52" s="194"/>
      <c r="T52" s="144">
        <f t="shared" si="54"/>
        <v>25</v>
      </c>
      <c r="U52" s="144">
        <f t="shared" si="55"/>
        <v>0</v>
      </c>
      <c r="V52" s="156" t="str">
        <f t="shared" si="51"/>
        <v>Šķērssijas iebūve, 100x250, L=3150</v>
      </c>
      <c r="W52" s="144" t="str">
        <f t="shared" si="52"/>
        <v>gb.</v>
      </c>
      <c r="X52" s="166">
        <f t="shared" si="53"/>
        <v>8</v>
      </c>
    </row>
    <row r="53" spans="1:24">
      <c r="A53" s="144">
        <v>26</v>
      </c>
      <c r="B53" s="165"/>
      <c r="C53" s="151" t="s">
        <v>356</v>
      </c>
      <c r="D53" s="111" t="s">
        <v>55</v>
      </c>
      <c r="E53" s="157">
        <v>5</v>
      </c>
      <c r="F53" s="23"/>
      <c r="G53" s="23"/>
      <c r="H53" s="23">
        <f t="shared" si="44"/>
        <v>0</v>
      </c>
      <c r="I53" s="23"/>
      <c r="J53" s="23"/>
      <c r="K53" s="24">
        <f t="shared" si="45"/>
        <v>0</v>
      </c>
      <c r="L53" s="24">
        <f t="shared" si="46"/>
        <v>0</v>
      </c>
      <c r="M53" s="24">
        <f t="shared" si="47"/>
        <v>0</v>
      </c>
      <c r="N53" s="24">
        <f t="shared" si="48"/>
        <v>0</v>
      </c>
      <c r="O53" s="24">
        <f t="shared" si="49"/>
        <v>0</v>
      </c>
      <c r="P53" s="24">
        <f t="shared" si="50"/>
        <v>0</v>
      </c>
      <c r="Q53" s="194"/>
      <c r="T53" s="144">
        <f t="shared" si="54"/>
        <v>26</v>
      </c>
      <c r="U53" s="144">
        <f t="shared" si="55"/>
        <v>0</v>
      </c>
      <c r="V53" s="156" t="str">
        <f t="shared" si="51"/>
        <v>Garensijas iebūve, 150x150 L=1750</v>
      </c>
      <c r="W53" s="144" t="str">
        <f t="shared" si="52"/>
        <v>gb.</v>
      </c>
      <c r="X53" s="166">
        <f t="shared" si="53"/>
        <v>5</v>
      </c>
    </row>
    <row r="54" spans="1:24">
      <c r="A54" s="144">
        <v>27</v>
      </c>
      <c r="B54" s="166"/>
      <c r="C54" s="151" t="s">
        <v>357</v>
      </c>
      <c r="D54" s="111" t="s">
        <v>55</v>
      </c>
      <c r="E54" s="157">
        <v>5</v>
      </c>
      <c r="F54" s="23"/>
      <c r="G54" s="23"/>
      <c r="H54" s="23">
        <f t="shared" si="44"/>
        <v>0</v>
      </c>
      <c r="I54" s="23"/>
      <c r="J54" s="23"/>
      <c r="K54" s="24">
        <f t="shared" si="45"/>
        <v>0</v>
      </c>
      <c r="L54" s="24">
        <f t="shared" si="46"/>
        <v>0</v>
      </c>
      <c r="M54" s="24">
        <f t="shared" si="47"/>
        <v>0</v>
      </c>
      <c r="N54" s="24">
        <f t="shared" si="48"/>
        <v>0</v>
      </c>
      <c r="O54" s="24">
        <f t="shared" si="49"/>
        <v>0</v>
      </c>
      <c r="P54" s="24">
        <f t="shared" si="50"/>
        <v>0</v>
      </c>
      <c r="Q54" s="194"/>
      <c r="T54" s="144">
        <f t="shared" si="54"/>
        <v>27</v>
      </c>
      <c r="U54" s="144">
        <f t="shared" si="55"/>
        <v>0</v>
      </c>
      <c r="V54" s="156" t="str">
        <f t="shared" si="51"/>
        <v>Garensijas iebūve, 150x150 L=1050</v>
      </c>
      <c r="W54" s="144" t="str">
        <f t="shared" si="52"/>
        <v>gb.</v>
      </c>
      <c r="X54" s="166">
        <f t="shared" si="53"/>
        <v>5</v>
      </c>
    </row>
    <row r="55" spans="1:24">
      <c r="A55" s="144">
        <v>28</v>
      </c>
      <c r="B55" s="165"/>
      <c r="C55" s="151" t="s">
        <v>358</v>
      </c>
      <c r="D55" s="111" t="s">
        <v>55</v>
      </c>
      <c r="E55" s="157">
        <v>5</v>
      </c>
      <c r="F55" s="23"/>
      <c r="G55" s="23"/>
      <c r="H55" s="23">
        <f t="shared" si="44"/>
        <v>0</v>
      </c>
      <c r="I55" s="23"/>
      <c r="J55" s="23"/>
      <c r="K55" s="24">
        <f t="shared" si="45"/>
        <v>0</v>
      </c>
      <c r="L55" s="24">
        <f t="shared" si="46"/>
        <v>0</v>
      </c>
      <c r="M55" s="24">
        <f t="shared" si="47"/>
        <v>0</v>
      </c>
      <c r="N55" s="24">
        <f t="shared" si="48"/>
        <v>0</v>
      </c>
      <c r="O55" s="24">
        <f t="shared" si="49"/>
        <v>0</v>
      </c>
      <c r="P55" s="24">
        <f t="shared" si="50"/>
        <v>0</v>
      </c>
      <c r="Q55" s="194"/>
      <c r="T55" s="144">
        <f t="shared" si="54"/>
        <v>28</v>
      </c>
      <c r="U55" s="144">
        <f t="shared" si="55"/>
        <v>0</v>
      </c>
      <c r="V55" s="156" t="str">
        <f t="shared" si="51"/>
        <v>Garensijas iebūve, 150x150 L=2250</v>
      </c>
      <c r="W55" s="144" t="str">
        <f t="shared" si="52"/>
        <v>gb.</v>
      </c>
      <c r="X55" s="166">
        <f t="shared" si="53"/>
        <v>5</v>
      </c>
    </row>
    <row r="56" spans="1:24">
      <c r="A56" s="144">
        <v>29</v>
      </c>
      <c r="B56" s="165"/>
      <c r="C56" s="151" t="s">
        <v>359</v>
      </c>
      <c r="D56" s="111" t="s">
        <v>55</v>
      </c>
      <c r="E56" s="157">
        <v>40</v>
      </c>
      <c r="F56" s="23"/>
      <c r="G56" s="23"/>
      <c r="H56" s="23">
        <f t="shared" si="44"/>
        <v>0</v>
      </c>
      <c r="I56" s="23"/>
      <c r="J56" s="23"/>
      <c r="K56" s="24">
        <f t="shared" si="45"/>
        <v>0</v>
      </c>
      <c r="L56" s="24">
        <f t="shared" si="46"/>
        <v>0</v>
      </c>
      <c r="M56" s="24">
        <f t="shared" si="47"/>
        <v>0</v>
      </c>
      <c r="N56" s="24">
        <f t="shared" si="48"/>
        <v>0</v>
      </c>
      <c r="O56" s="24">
        <f t="shared" si="49"/>
        <v>0</v>
      </c>
      <c r="P56" s="24">
        <f t="shared" si="50"/>
        <v>0</v>
      </c>
      <c r="Q56" s="194"/>
      <c r="T56" s="144">
        <f t="shared" si="54"/>
        <v>29</v>
      </c>
      <c r="U56" s="144">
        <f t="shared" si="55"/>
        <v>0</v>
      </c>
      <c r="V56" s="156" t="str">
        <f t="shared" si="51"/>
        <v>Atbalsta elementu iebūve, skat. ras.</v>
      </c>
      <c r="W56" s="144" t="str">
        <f t="shared" si="52"/>
        <v>gb.</v>
      </c>
      <c r="X56" s="166">
        <f t="shared" si="53"/>
        <v>40</v>
      </c>
    </row>
    <row r="57" spans="1:24" ht="25.5">
      <c r="A57" s="144">
        <v>30</v>
      </c>
      <c r="B57" s="165"/>
      <c r="C57" s="151" t="s">
        <v>360</v>
      </c>
      <c r="D57" s="111" t="s">
        <v>55</v>
      </c>
      <c r="E57" s="157">
        <v>16</v>
      </c>
      <c r="F57" s="23"/>
      <c r="G57" s="23"/>
      <c r="H57" s="23">
        <f t="shared" si="44"/>
        <v>0</v>
      </c>
      <c r="I57" s="23"/>
      <c r="J57" s="23"/>
      <c r="K57" s="24">
        <f t="shared" si="45"/>
        <v>0</v>
      </c>
      <c r="L57" s="24">
        <f t="shared" si="46"/>
        <v>0</v>
      </c>
      <c r="M57" s="24">
        <f t="shared" si="47"/>
        <v>0</v>
      </c>
      <c r="N57" s="24">
        <f t="shared" si="48"/>
        <v>0</v>
      </c>
      <c r="O57" s="24">
        <f t="shared" si="49"/>
        <v>0</v>
      </c>
      <c r="P57" s="24">
        <f t="shared" si="50"/>
        <v>0</v>
      </c>
      <c r="Q57" s="194"/>
      <c r="T57" s="144">
        <f t="shared" si="54"/>
        <v>30</v>
      </c>
      <c r="U57" s="144">
        <f t="shared" si="55"/>
        <v>0</v>
      </c>
      <c r="V57" s="156" t="str">
        <f t="shared" si="51"/>
        <v>Dēļu pakāpienu izbūve (terases tipa), 75x150 L=3000</v>
      </c>
      <c r="W57" s="144" t="str">
        <f t="shared" si="52"/>
        <v>gb.</v>
      </c>
      <c r="X57" s="166">
        <f t="shared" si="53"/>
        <v>16</v>
      </c>
    </row>
    <row r="58" spans="1:24" ht="25.5">
      <c r="A58" s="144">
        <v>31</v>
      </c>
      <c r="B58" s="165"/>
      <c r="C58" s="151" t="s">
        <v>361</v>
      </c>
      <c r="D58" s="111" t="s">
        <v>55</v>
      </c>
      <c r="E58" s="157">
        <v>11</v>
      </c>
      <c r="F58" s="23"/>
      <c r="G58" s="23"/>
      <c r="H58" s="23">
        <f t="shared" si="44"/>
        <v>0</v>
      </c>
      <c r="I58" s="23"/>
      <c r="J58" s="23"/>
      <c r="K58" s="24">
        <f t="shared" si="45"/>
        <v>0</v>
      </c>
      <c r="L58" s="24">
        <f t="shared" si="46"/>
        <v>0</v>
      </c>
      <c r="M58" s="24">
        <f t="shared" si="47"/>
        <v>0</v>
      </c>
      <c r="N58" s="24">
        <f t="shared" si="48"/>
        <v>0</v>
      </c>
      <c r="O58" s="24">
        <f t="shared" si="49"/>
        <v>0</v>
      </c>
      <c r="P58" s="24">
        <f t="shared" si="50"/>
        <v>0</v>
      </c>
      <c r="Q58" s="194"/>
      <c r="T58" s="144">
        <f t="shared" si="54"/>
        <v>31</v>
      </c>
      <c r="U58" s="144">
        <f t="shared" si="55"/>
        <v>0</v>
      </c>
      <c r="V58" s="156" t="str">
        <f t="shared" si="51"/>
        <v>Dēļu platformas izbūve (terases tipa), 75x200 L=3000</v>
      </c>
      <c r="W58" s="144" t="str">
        <f t="shared" si="52"/>
        <v>gb.</v>
      </c>
      <c r="X58" s="166">
        <f t="shared" si="53"/>
        <v>11</v>
      </c>
    </row>
    <row r="59" spans="1:24">
      <c r="A59" s="144">
        <v>32</v>
      </c>
      <c r="B59" s="165"/>
      <c r="C59" s="151" t="s">
        <v>362</v>
      </c>
      <c r="D59" s="111" t="s">
        <v>55</v>
      </c>
      <c r="E59" s="157">
        <v>1</v>
      </c>
      <c r="F59" s="23"/>
      <c r="G59" s="23"/>
      <c r="H59" s="23">
        <f t="shared" si="44"/>
        <v>0</v>
      </c>
      <c r="I59" s="23"/>
      <c r="J59" s="23"/>
      <c r="K59" s="24">
        <f t="shared" si="45"/>
        <v>0</v>
      </c>
      <c r="L59" s="24">
        <f t="shared" si="46"/>
        <v>0</v>
      </c>
      <c r="M59" s="24">
        <f t="shared" si="47"/>
        <v>0</v>
      </c>
      <c r="N59" s="24">
        <f t="shared" si="48"/>
        <v>0</v>
      </c>
      <c r="O59" s="24">
        <f t="shared" si="49"/>
        <v>0</v>
      </c>
      <c r="P59" s="24">
        <f t="shared" si="50"/>
        <v>0</v>
      </c>
      <c r="Q59" s="194"/>
      <c r="T59" s="144">
        <f t="shared" si="54"/>
        <v>32</v>
      </c>
      <c r="U59" s="144">
        <f t="shared" si="55"/>
        <v>0</v>
      </c>
      <c r="V59" s="156" t="str">
        <f t="shared" si="51"/>
        <v>Margu iebūve, skat.ras.</v>
      </c>
      <c r="W59" s="144" t="str">
        <f t="shared" si="52"/>
        <v>gb.</v>
      </c>
      <c r="X59" s="166">
        <f t="shared" si="53"/>
        <v>1</v>
      </c>
    </row>
    <row r="60" spans="1:24">
      <c r="A60" s="144">
        <v>33</v>
      </c>
      <c r="B60" s="165"/>
      <c r="C60" s="152" t="s">
        <v>363</v>
      </c>
      <c r="D60" s="111" t="s">
        <v>55</v>
      </c>
      <c r="E60" s="157">
        <v>2</v>
      </c>
      <c r="F60" s="23"/>
      <c r="G60" s="23"/>
      <c r="H60" s="23">
        <f t="shared" si="44"/>
        <v>0</v>
      </c>
      <c r="I60" s="23"/>
      <c r="J60" s="23"/>
      <c r="K60" s="24">
        <f t="shared" si="45"/>
        <v>0</v>
      </c>
      <c r="L60" s="24">
        <f t="shared" si="46"/>
        <v>0</v>
      </c>
      <c r="M60" s="24">
        <f t="shared" si="47"/>
        <v>0</v>
      </c>
      <c r="N60" s="24">
        <f t="shared" si="48"/>
        <v>0</v>
      </c>
      <c r="O60" s="24">
        <f t="shared" si="49"/>
        <v>0</v>
      </c>
      <c r="P60" s="24">
        <f t="shared" si="50"/>
        <v>0</v>
      </c>
      <c r="Q60" s="194"/>
      <c r="T60" s="144">
        <f t="shared" si="54"/>
        <v>33</v>
      </c>
      <c r="U60" s="144">
        <f t="shared" si="55"/>
        <v>0</v>
      </c>
      <c r="V60" s="156" t="str">
        <f t="shared" si="51"/>
        <v>Margu aizpildījuma izveidošana, 60x60 L=5040</v>
      </c>
      <c r="W60" s="144" t="str">
        <f t="shared" si="52"/>
        <v>gb.</v>
      </c>
      <c r="X60" s="166">
        <f t="shared" si="53"/>
        <v>2</v>
      </c>
    </row>
    <row r="61" spans="1:24" ht="38.25">
      <c r="A61" s="169"/>
      <c r="B61" s="169"/>
      <c r="C61" s="161" t="s">
        <v>96</v>
      </c>
      <c r="D61" s="162"/>
      <c r="E61" s="162"/>
      <c r="F61" s="163"/>
      <c r="G61" s="163"/>
      <c r="H61" s="163"/>
      <c r="I61" s="163"/>
      <c r="J61" s="163"/>
      <c r="K61" s="163"/>
      <c r="L61" s="163"/>
      <c r="M61" s="163"/>
      <c r="N61" s="163"/>
      <c r="O61" s="163"/>
      <c r="P61" s="163"/>
      <c r="Q61" s="194"/>
      <c r="T61" s="144">
        <f t="shared" si="54"/>
        <v>0</v>
      </c>
      <c r="U61" s="144">
        <f t="shared" si="55"/>
        <v>0</v>
      </c>
      <c r="V61" s="156" t="str">
        <f t="shared" si="51"/>
        <v>KOKA LAIPAS NR.1 KONSTRUKCIJAS IZBŪVE, ATBILSTOŠI RASĒJUMAM TS-7.3</v>
      </c>
      <c r="W61" s="144">
        <f t="shared" si="52"/>
        <v>0</v>
      </c>
      <c r="X61" s="166">
        <f t="shared" si="53"/>
        <v>0</v>
      </c>
    </row>
    <row r="62" spans="1:24">
      <c r="A62" s="144">
        <v>34</v>
      </c>
      <c r="B62" s="165"/>
      <c r="C62" s="151" t="s">
        <v>364</v>
      </c>
      <c r="D62" s="111" t="s">
        <v>55</v>
      </c>
      <c r="E62" s="157">
        <v>26</v>
      </c>
      <c r="F62" s="23"/>
      <c r="G62" s="23"/>
      <c r="H62" s="23">
        <f t="shared" si="44"/>
        <v>0</v>
      </c>
      <c r="I62" s="23"/>
      <c r="J62" s="23"/>
      <c r="K62" s="24">
        <f t="shared" si="45"/>
        <v>0</v>
      </c>
      <c r="L62" s="24">
        <f t="shared" si="46"/>
        <v>0</v>
      </c>
      <c r="M62" s="24">
        <f t="shared" si="47"/>
        <v>0</v>
      </c>
      <c r="N62" s="24">
        <f t="shared" si="48"/>
        <v>0</v>
      </c>
      <c r="O62" s="24">
        <f t="shared" si="49"/>
        <v>0</v>
      </c>
      <c r="P62" s="24">
        <f t="shared" si="50"/>
        <v>0</v>
      </c>
      <c r="Q62" s="194"/>
      <c r="T62" s="144">
        <f t="shared" si="54"/>
        <v>34</v>
      </c>
      <c r="U62" s="144">
        <f t="shared" si="55"/>
        <v>0</v>
      </c>
      <c r="V62" s="156" t="str">
        <f t="shared" si="51"/>
        <v>Balsta izbūve 150x150 L(vid)=4500</v>
      </c>
      <c r="W62" s="144" t="str">
        <f t="shared" si="52"/>
        <v>gb.</v>
      </c>
      <c r="X62" s="166">
        <f t="shared" si="53"/>
        <v>26</v>
      </c>
    </row>
    <row r="63" spans="1:24">
      <c r="A63" s="144">
        <v>35</v>
      </c>
      <c r="B63" s="165"/>
      <c r="C63" s="152" t="s">
        <v>365</v>
      </c>
      <c r="D63" s="111" t="s">
        <v>55</v>
      </c>
      <c r="E63" s="157">
        <v>16</v>
      </c>
      <c r="F63" s="23"/>
      <c r="G63" s="23"/>
      <c r="H63" s="23">
        <f t="shared" ref="H63:H81" si="56">ROUND(F63*G63,2)</f>
        <v>0</v>
      </c>
      <c r="I63" s="23"/>
      <c r="J63" s="23"/>
      <c r="K63" s="24">
        <f t="shared" ref="K63:K81" si="57">H63+I63+J63</f>
        <v>0</v>
      </c>
      <c r="L63" s="24">
        <f t="shared" ref="L63:L81" si="58">ROUND(E63*F63,2)</f>
        <v>0</v>
      </c>
      <c r="M63" s="24">
        <f t="shared" ref="M63:M81" si="59">ROUND(E63*H63,2)</f>
        <v>0</v>
      </c>
      <c r="N63" s="24">
        <f t="shared" ref="N63:N81" si="60">ROUND(E63*I63,2)</f>
        <v>0</v>
      </c>
      <c r="O63" s="24">
        <f t="shared" ref="O63:O81" si="61">ROUND(E63*J63,2)</f>
        <v>0</v>
      </c>
      <c r="P63" s="24">
        <f t="shared" ref="P63:P81" si="62">M63+N63+O63</f>
        <v>0</v>
      </c>
      <c r="Q63" s="194"/>
      <c r="T63" s="144">
        <f t="shared" si="54"/>
        <v>35</v>
      </c>
      <c r="U63" s="144">
        <f t="shared" si="55"/>
        <v>0</v>
      </c>
      <c r="V63" s="156" t="str">
        <f t="shared" ref="V63:V81" si="63">C63</f>
        <v>Balsta izbūve, 150x150 L(vid)=3200</v>
      </c>
      <c r="W63" s="144" t="str">
        <f t="shared" ref="W63:W81" si="64">D63</f>
        <v>gb.</v>
      </c>
      <c r="X63" s="166">
        <f t="shared" ref="X63:X81" si="65">E63</f>
        <v>16</v>
      </c>
    </row>
    <row r="64" spans="1:24">
      <c r="A64" s="144">
        <v>36</v>
      </c>
      <c r="B64" s="165"/>
      <c r="C64" s="152" t="s">
        <v>366</v>
      </c>
      <c r="D64" s="111" t="s">
        <v>55</v>
      </c>
      <c r="E64" s="157">
        <v>11</v>
      </c>
      <c r="F64" s="23"/>
      <c r="G64" s="23"/>
      <c r="H64" s="23">
        <f t="shared" si="56"/>
        <v>0</v>
      </c>
      <c r="I64" s="23"/>
      <c r="J64" s="23"/>
      <c r="K64" s="24">
        <f t="shared" si="57"/>
        <v>0</v>
      </c>
      <c r="L64" s="24">
        <f t="shared" si="58"/>
        <v>0</v>
      </c>
      <c r="M64" s="24">
        <f t="shared" si="59"/>
        <v>0</v>
      </c>
      <c r="N64" s="24">
        <f t="shared" si="60"/>
        <v>0</v>
      </c>
      <c r="O64" s="24">
        <f t="shared" si="61"/>
        <v>0</v>
      </c>
      <c r="P64" s="24">
        <f t="shared" si="62"/>
        <v>0</v>
      </c>
      <c r="Q64" s="194"/>
      <c r="T64" s="144">
        <f t="shared" ref="T64:T81" si="66">A64</f>
        <v>36</v>
      </c>
      <c r="U64" s="144">
        <f t="shared" si="55"/>
        <v>0</v>
      </c>
      <c r="V64" s="156" t="str">
        <f t="shared" si="63"/>
        <v>Šķērssijas iebūve, 100x300x2300</v>
      </c>
      <c r="W64" s="144" t="str">
        <f t="shared" si="64"/>
        <v>gb.</v>
      </c>
      <c r="X64" s="166">
        <f t="shared" si="65"/>
        <v>11</v>
      </c>
    </row>
    <row r="65" spans="1:24">
      <c r="A65" s="144">
        <v>37</v>
      </c>
      <c r="B65" s="165"/>
      <c r="C65" s="152" t="s">
        <v>367</v>
      </c>
      <c r="D65" s="111" t="s">
        <v>55</v>
      </c>
      <c r="E65" s="157">
        <v>18</v>
      </c>
      <c r="F65" s="23"/>
      <c r="G65" s="23"/>
      <c r="H65" s="23">
        <f t="shared" si="56"/>
        <v>0</v>
      </c>
      <c r="I65" s="23"/>
      <c r="J65" s="23"/>
      <c r="K65" s="24">
        <f t="shared" si="57"/>
        <v>0</v>
      </c>
      <c r="L65" s="24">
        <f t="shared" si="58"/>
        <v>0</v>
      </c>
      <c r="M65" s="24">
        <f t="shared" si="59"/>
        <v>0</v>
      </c>
      <c r="N65" s="24">
        <f t="shared" si="60"/>
        <v>0</v>
      </c>
      <c r="O65" s="24">
        <f t="shared" si="61"/>
        <v>0</v>
      </c>
      <c r="P65" s="24">
        <f t="shared" si="62"/>
        <v>0</v>
      </c>
      <c r="Q65" s="194"/>
      <c r="T65" s="144">
        <f t="shared" si="66"/>
        <v>37</v>
      </c>
      <c r="U65" s="144">
        <f t="shared" si="55"/>
        <v>0</v>
      </c>
      <c r="V65" s="156" t="str">
        <f t="shared" si="63"/>
        <v>Šķērssijas iebūve, 100x300x1150</v>
      </c>
      <c r="W65" s="144" t="str">
        <f t="shared" si="64"/>
        <v>gb.</v>
      </c>
      <c r="X65" s="166">
        <f t="shared" si="65"/>
        <v>18</v>
      </c>
    </row>
    <row r="66" spans="1:24">
      <c r="A66" s="144">
        <v>38</v>
      </c>
      <c r="B66" s="166"/>
      <c r="C66" s="151" t="s">
        <v>368</v>
      </c>
      <c r="D66" s="111" t="s">
        <v>55</v>
      </c>
      <c r="E66" s="157">
        <v>7</v>
      </c>
      <c r="F66" s="23"/>
      <c r="G66" s="23"/>
      <c r="H66" s="23">
        <f t="shared" si="56"/>
        <v>0</v>
      </c>
      <c r="I66" s="23"/>
      <c r="J66" s="23"/>
      <c r="K66" s="24">
        <f t="shared" si="57"/>
        <v>0</v>
      </c>
      <c r="L66" s="24">
        <f t="shared" si="58"/>
        <v>0</v>
      </c>
      <c r="M66" s="24">
        <f t="shared" si="59"/>
        <v>0</v>
      </c>
      <c r="N66" s="24">
        <f t="shared" si="60"/>
        <v>0</v>
      </c>
      <c r="O66" s="24">
        <f t="shared" si="61"/>
        <v>0</v>
      </c>
      <c r="P66" s="24">
        <f t="shared" si="62"/>
        <v>0</v>
      </c>
      <c r="Q66" s="194"/>
      <c r="T66" s="144">
        <f t="shared" si="66"/>
        <v>38</v>
      </c>
      <c r="U66" s="144">
        <f t="shared" ref="U66:U81" si="67">B66</f>
        <v>0</v>
      </c>
      <c r="V66" s="156" t="str">
        <f t="shared" si="63"/>
        <v>Šķērssijas iebūve, 100x300x3150</v>
      </c>
      <c r="W66" s="144" t="str">
        <f t="shared" si="64"/>
        <v>gb.</v>
      </c>
      <c r="X66" s="166">
        <f t="shared" si="65"/>
        <v>7</v>
      </c>
    </row>
    <row r="67" spans="1:24">
      <c r="A67" s="144">
        <v>39</v>
      </c>
      <c r="B67" s="166"/>
      <c r="C67" s="152" t="s">
        <v>369</v>
      </c>
      <c r="D67" s="111" t="s">
        <v>55</v>
      </c>
      <c r="E67" s="157">
        <v>6</v>
      </c>
      <c r="F67" s="23"/>
      <c r="G67" s="23"/>
      <c r="H67" s="23">
        <f t="shared" si="56"/>
        <v>0</v>
      </c>
      <c r="I67" s="23"/>
      <c r="J67" s="23"/>
      <c r="K67" s="24">
        <f t="shared" si="57"/>
        <v>0</v>
      </c>
      <c r="L67" s="24">
        <f t="shared" si="58"/>
        <v>0</v>
      </c>
      <c r="M67" s="24">
        <f t="shared" si="59"/>
        <v>0</v>
      </c>
      <c r="N67" s="24">
        <f t="shared" si="60"/>
        <v>0</v>
      </c>
      <c r="O67" s="24">
        <f t="shared" si="61"/>
        <v>0</v>
      </c>
      <c r="P67" s="24">
        <f t="shared" si="62"/>
        <v>0</v>
      </c>
      <c r="Q67" s="194"/>
      <c r="T67" s="144">
        <f t="shared" si="66"/>
        <v>39</v>
      </c>
      <c r="U67" s="144">
        <f t="shared" si="67"/>
        <v>0</v>
      </c>
      <c r="V67" s="156" t="str">
        <f t="shared" si="63"/>
        <v>Šķērssijas iebūve, 100x300x8300</v>
      </c>
      <c r="W67" s="144" t="str">
        <f t="shared" si="64"/>
        <v>gb.</v>
      </c>
      <c r="X67" s="166">
        <f t="shared" si="65"/>
        <v>6</v>
      </c>
    </row>
    <row r="68" spans="1:24">
      <c r="A68" s="144">
        <v>40</v>
      </c>
      <c r="B68" s="166"/>
      <c r="C68" s="151" t="s">
        <v>370</v>
      </c>
      <c r="D68" s="111" t="s">
        <v>55</v>
      </c>
      <c r="E68" s="157">
        <v>72</v>
      </c>
      <c r="F68" s="23"/>
      <c r="G68" s="23"/>
      <c r="H68" s="23">
        <f t="shared" si="56"/>
        <v>0</v>
      </c>
      <c r="I68" s="23"/>
      <c r="J68" s="23"/>
      <c r="K68" s="24">
        <f t="shared" si="57"/>
        <v>0</v>
      </c>
      <c r="L68" s="24">
        <f t="shared" si="58"/>
        <v>0</v>
      </c>
      <c r="M68" s="24">
        <f t="shared" si="59"/>
        <v>0</v>
      </c>
      <c r="N68" s="24">
        <f t="shared" si="60"/>
        <v>0</v>
      </c>
      <c r="O68" s="24">
        <f t="shared" si="61"/>
        <v>0</v>
      </c>
      <c r="P68" s="24">
        <f t="shared" si="62"/>
        <v>0</v>
      </c>
      <c r="Q68" s="194"/>
      <c r="T68" s="144">
        <f t="shared" si="66"/>
        <v>40</v>
      </c>
      <c r="U68" s="144">
        <f t="shared" si="67"/>
        <v>0</v>
      </c>
      <c r="V68" s="156" t="str">
        <f t="shared" si="63"/>
        <v>Garensijas iebūve, 150x150x3000</v>
      </c>
      <c r="W68" s="144" t="str">
        <f t="shared" si="64"/>
        <v>gb.</v>
      </c>
      <c r="X68" s="166">
        <f t="shared" si="65"/>
        <v>72</v>
      </c>
    </row>
    <row r="69" spans="1:24">
      <c r="A69" s="144">
        <v>41</v>
      </c>
      <c r="B69" s="166"/>
      <c r="C69" s="151" t="s">
        <v>371</v>
      </c>
      <c r="D69" s="111" t="s">
        <v>72</v>
      </c>
      <c r="E69" s="157">
        <v>145</v>
      </c>
      <c r="F69" s="23"/>
      <c r="G69" s="23"/>
      <c r="H69" s="23">
        <f t="shared" si="56"/>
        <v>0</v>
      </c>
      <c r="I69" s="23"/>
      <c r="J69" s="23"/>
      <c r="K69" s="24">
        <f t="shared" si="57"/>
        <v>0</v>
      </c>
      <c r="L69" s="24">
        <f t="shared" si="58"/>
        <v>0</v>
      </c>
      <c r="M69" s="24">
        <f t="shared" si="59"/>
        <v>0</v>
      </c>
      <c r="N69" s="24">
        <f t="shared" si="60"/>
        <v>0</v>
      </c>
      <c r="O69" s="24">
        <f t="shared" si="61"/>
        <v>0</v>
      </c>
      <c r="P69" s="24">
        <f t="shared" si="62"/>
        <v>0</v>
      </c>
      <c r="Q69" s="194"/>
      <c r="T69" s="144">
        <f t="shared" si="66"/>
        <v>41</v>
      </c>
      <c r="U69" s="144">
        <f t="shared" si="67"/>
        <v>0</v>
      </c>
      <c r="V69" s="156" t="str">
        <f t="shared" si="63"/>
        <v>Klāja izbūve (terases tipa), 75x200</v>
      </c>
      <c r="W69" s="144" t="str">
        <f t="shared" si="64"/>
        <v>m²</v>
      </c>
      <c r="X69" s="166">
        <f t="shared" si="65"/>
        <v>145</v>
      </c>
    </row>
    <row r="70" spans="1:24">
      <c r="A70" s="144">
        <v>42</v>
      </c>
      <c r="B70" s="166"/>
      <c r="C70" s="151" t="s">
        <v>372</v>
      </c>
      <c r="D70" s="111" t="s">
        <v>55</v>
      </c>
      <c r="E70" s="157">
        <v>26</v>
      </c>
      <c r="F70" s="23"/>
      <c r="G70" s="23"/>
      <c r="H70" s="23">
        <f t="shared" si="56"/>
        <v>0</v>
      </c>
      <c r="I70" s="23"/>
      <c r="J70" s="23"/>
      <c r="K70" s="24">
        <f t="shared" si="57"/>
        <v>0</v>
      </c>
      <c r="L70" s="24">
        <f t="shared" si="58"/>
        <v>0</v>
      </c>
      <c r="M70" s="24">
        <f t="shared" si="59"/>
        <v>0</v>
      </c>
      <c r="N70" s="24">
        <f t="shared" si="60"/>
        <v>0</v>
      </c>
      <c r="O70" s="24">
        <f t="shared" si="61"/>
        <v>0</v>
      </c>
      <c r="P70" s="24">
        <f t="shared" si="62"/>
        <v>0</v>
      </c>
      <c r="Q70" s="194"/>
      <c r="T70" s="144">
        <f t="shared" si="66"/>
        <v>42</v>
      </c>
      <c r="U70" s="144">
        <f t="shared" si="67"/>
        <v>0</v>
      </c>
      <c r="V70" s="156" t="str">
        <f t="shared" si="63"/>
        <v>Margas iebūve, skat ras. L=3000</v>
      </c>
      <c r="W70" s="144" t="str">
        <f t="shared" si="64"/>
        <v>gb.</v>
      </c>
      <c r="X70" s="166">
        <f t="shared" si="65"/>
        <v>26</v>
      </c>
    </row>
    <row r="71" spans="1:24">
      <c r="A71" s="144">
        <v>43</v>
      </c>
      <c r="B71" s="165"/>
      <c r="C71" s="151" t="s">
        <v>373</v>
      </c>
      <c r="D71" s="111" t="s">
        <v>55</v>
      </c>
      <c r="E71" s="157">
        <v>43</v>
      </c>
      <c r="F71" s="23"/>
      <c r="G71" s="23"/>
      <c r="H71" s="23">
        <f t="shared" si="56"/>
        <v>0</v>
      </c>
      <c r="I71" s="23"/>
      <c r="J71" s="23"/>
      <c r="K71" s="24">
        <f t="shared" si="57"/>
        <v>0</v>
      </c>
      <c r="L71" s="24">
        <f t="shared" si="58"/>
        <v>0</v>
      </c>
      <c r="M71" s="24">
        <f t="shared" si="59"/>
        <v>0</v>
      </c>
      <c r="N71" s="24">
        <f t="shared" si="60"/>
        <v>0</v>
      </c>
      <c r="O71" s="24">
        <f t="shared" si="61"/>
        <v>0</v>
      </c>
      <c r="P71" s="24">
        <f t="shared" si="62"/>
        <v>0</v>
      </c>
      <c r="Q71" s="194"/>
      <c r="T71" s="144">
        <f t="shared" si="66"/>
        <v>43</v>
      </c>
      <c r="U71" s="144">
        <f t="shared" si="67"/>
        <v>0</v>
      </c>
      <c r="V71" s="156" t="str">
        <f t="shared" si="63"/>
        <v>Margas aizpildījuma iestrāde, 60x60x3000</v>
      </c>
      <c r="W71" s="144" t="str">
        <f t="shared" si="64"/>
        <v>gb.</v>
      </c>
      <c r="X71" s="166">
        <f t="shared" si="65"/>
        <v>43</v>
      </c>
    </row>
    <row r="72" spans="1:24">
      <c r="A72" s="144">
        <v>44</v>
      </c>
      <c r="B72" s="165"/>
      <c r="C72" s="152" t="s">
        <v>374</v>
      </c>
      <c r="D72" s="111" t="s">
        <v>55</v>
      </c>
      <c r="E72" s="157">
        <v>62</v>
      </c>
      <c r="F72" s="23"/>
      <c r="G72" s="23"/>
      <c r="H72" s="23">
        <f t="shared" si="56"/>
        <v>0</v>
      </c>
      <c r="I72" s="23"/>
      <c r="J72" s="23"/>
      <c r="K72" s="24">
        <f t="shared" si="57"/>
        <v>0</v>
      </c>
      <c r="L72" s="24">
        <f t="shared" si="58"/>
        <v>0</v>
      </c>
      <c r="M72" s="24">
        <f t="shared" si="59"/>
        <v>0</v>
      </c>
      <c r="N72" s="24">
        <f t="shared" si="60"/>
        <v>0</v>
      </c>
      <c r="O72" s="24">
        <f t="shared" si="61"/>
        <v>0</v>
      </c>
      <c r="P72" s="24">
        <f t="shared" si="62"/>
        <v>0</v>
      </c>
      <c r="Q72" s="194"/>
      <c r="T72" s="144">
        <f t="shared" si="66"/>
        <v>44</v>
      </c>
      <c r="U72" s="144">
        <f t="shared" si="67"/>
        <v>0</v>
      </c>
      <c r="V72" s="156" t="str">
        <f t="shared" si="63"/>
        <v>Garenvirziena šķērssaites iebūve, 50x100x3320</v>
      </c>
      <c r="W72" s="144" t="str">
        <f t="shared" si="64"/>
        <v>gb.</v>
      </c>
      <c r="X72" s="166">
        <f t="shared" si="65"/>
        <v>62</v>
      </c>
    </row>
    <row r="73" spans="1:24">
      <c r="A73" s="144">
        <v>45</v>
      </c>
      <c r="B73" s="165"/>
      <c r="C73" s="151" t="s">
        <v>375</v>
      </c>
      <c r="D73" s="111" t="s">
        <v>55</v>
      </c>
      <c r="E73" s="157">
        <v>52</v>
      </c>
      <c r="F73" s="23"/>
      <c r="G73" s="23"/>
      <c r="H73" s="23">
        <f t="shared" si="56"/>
        <v>0</v>
      </c>
      <c r="I73" s="23"/>
      <c r="J73" s="23"/>
      <c r="K73" s="24">
        <f t="shared" si="57"/>
        <v>0</v>
      </c>
      <c r="L73" s="24">
        <f t="shared" si="58"/>
        <v>0</v>
      </c>
      <c r="M73" s="24">
        <f t="shared" si="59"/>
        <v>0</v>
      </c>
      <c r="N73" s="24">
        <f t="shared" si="60"/>
        <v>0</v>
      </c>
      <c r="O73" s="24">
        <f t="shared" si="61"/>
        <v>0</v>
      </c>
      <c r="P73" s="24">
        <f t="shared" si="62"/>
        <v>0</v>
      </c>
      <c r="Q73" s="194"/>
      <c r="T73" s="144">
        <f t="shared" si="66"/>
        <v>45</v>
      </c>
      <c r="U73" s="144">
        <f t="shared" si="67"/>
        <v>0</v>
      </c>
      <c r="V73" s="156" t="str">
        <f t="shared" si="63"/>
        <v xml:space="preserve"> Šķērsvirziena šķērssaites iebūve, 50x100x2510</v>
      </c>
      <c r="W73" s="144" t="str">
        <f t="shared" si="64"/>
        <v>gb.</v>
      </c>
      <c r="X73" s="166">
        <f t="shared" si="65"/>
        <v>52</v>
      </c>
    </row>
    <row r="74" spans="1:24">
      <c r="A74" s="144">
        <v>46</v>
      </c>
      <c r="B74" s="165"/>
      <c r="C74" s="152" t="s">
        <v>376</v>
      </c>
      <c r="D74" s="111" t="s">
        <v>55</v>
      </c>
      <c r="E74" s="157">
        <v>30</v>
      </c>
      <c r="F74" s="23"/>
      <c r="G74" s="23"/>
      <c r="H74" s="23">
        <f t="shared" si="56"/>
        <v>0</v>
      </c>
      <c r="I74" s="23"/>
      <c r="J74" s="23"/>
      <c r="K74" s="24">
        <f t="shared" si="57"/>
        <v>0</v>
      </c>
      <c r="L74" s="24">
        <f t="shared" si="58"/>
        <v>0</v>
      </c>
      <c r="M74" s="24">
        <f t="shared" si="59"/>
        <v>0</v>
      </c>
      <c r="N74" s="24">
        <f t="shared" si="60"/>
        <v>0</v>
      </c>
      <c r="O74" s="24">
        <f t="shared" si="61"/>
        <v>0</v>
      </c>
      <c r="P74" s="24">
        <f t="shared" si="62"/>
        <v>0</v>
      </c>
      <c r="Q74" s="194"/>
      <c r="T74" s="144">
        <f t="shared" si="66"/>
        <v>46</v>
      </c>
      <c r="U74" s="144">
        <f t="shared" si="67"/>
        <v>0</v>
      </c>
      <c r="V74" s="156" t="str">
        <f t="shared" si="63"/>
        <v>Skrūvpāļu izbūve, Skat. TS-7.7</v>
      </c>
      <c r="W74" s="144" t="str">
        <f t="shared" si="64"/>
        <v>gb.</v>
      </c>
      <c r="X74" s="166">
        <f t="shared" si="65"/>
        <v>30</v>
      </c>
    </row>
    <row r="75" spans="1:24" ht="38.25">
      <c r="A75" s="169"/>
      <c r="B75" s="169"/>
      <c r="C75" s="161" t="s">
        <v>97</v>
      </c>
      <c r="D75" s="162"/>
      <c r="E75" s="162"/>
      <c r="F75" s="163"/>
      <c r="G75" s="163"/>
      <c r="H75" s="163"/>
      <c r="I75" s="163"/>
      <c r="J75" s="163"/>
      <c r="K75" s="163"/>
      <c r="L75" s="163"/>
      <c r="M75" s="163"/>
      <c r="N75" s="163"/>
      <c r="O75" s="163"/>
      <c r="P75" s="163"/>
      <c r="Q75" s="194"/>
      <c r="T75" s="144">
        <f t="shared" si="66"/>
        <v>0</v>
      </c>
      <c r="U75" s="144">
        <f t="shared" si="67"/>
        <v>0</v>
      </c>
      <c r="V75" s="156" t="str">
        <f t="shared" si="63"/>
        <v>KOKA LAIPAS NR.2 KONSTRUKCIJAS IZBŪVE, ATBILSTOŠI RASĒJUMAM TS-7.4</v>
      </c>
      <c r="W75" s="144">
        <f t="shared" si="64"/>
        <v>0</v>
      </c>
      <c r="X75" s="166">
        <f t="shared" si="65"/>
        <v>0</v>
      </c>
    </row>
    <row r="76" spans="1:24">
      <c r="A76" s="144">
        <v>47</v>
      </c>
      <c r="B76" s="166"/>
      <c r="C76" s="152" t="s">
        <v>377</v>
      </c>
      <c r="D76" s="111" t="s">
        <v>55</v>
      </c>
      <c r="E76" s="157">
        <v>5</v>
      </c>
      <c r="F76" s="23"/>
      <c r="G76" s="23"/>
      <c r="H76" s="23">
        <f t="shared" si="56"/>
        <v>0</v>
      </c>
      <c r="I76" s="23"/>
      <c r="J76" s="23"/>
      <c r="K76" s="24">
        <f t="shared" si="57"/>
        <v>0</v>
      </c>
      <c r="L76" s="24">
        <f t="shared" si="58"/>
        <v>0</v>
      </c>
      <c r="M76" s="24">
        <f t="shared" si="59"/>
        <v>0</v>
      </c>
      <c r="N76" s="24">
        <f t="shared" si="60"/>
        <v>0</v>
      </c>
      <c r="O76" s="24">
        <f t="shared" si="61"/>
        <v>0</v>
      </c>
      <c r="P76" s="24">
        <f t="shared" si="62"/>
        <v>0</v>
      </c>
      <c r="Q76" s="194"/>
      <c r="T76" s="144">
        <f t="shared" si="66"/>
        <v>47</v>
      </c>
      <c r="U76" s="144">
        <f t="shared" si="67"/>
        <v>0</v>
      </c>
      <c r="V76" s="156" t="str">
        <f t="shared" si="63"/>
        <v>Balsta iebūve, 150x150 L(vid)=4700</v>
      </c>
      <c r="W76" s="144" t="str">
        <f t="shared" si="64"/>
        <v>gb.</v>
      </c>
      <c r="X76" s="166">
        <f t="shared" si="65"/>
        <v>5</v>
      </c>
    </row>
    <row r="77" spans="1:24">
      <c r="A77" s="144">
        <v>48</v>
      </c>
      <c r="B77" s="165"/>
      <c r="C77" s="151" t="s">
        <v>378</v>
      </c>
      <c r="D77" s="111" t="s">
        <v>55</v>
      </c>
      <c r="E77" s="157">
        <v>7</v>
      </c>
      <c r="F77" s="23"/>
      <c r="G77" s="23"/>
      <c r="H77" s="23">
        <f t="shared" si="56"/>
        <v>0</v>
      </c>
      <c r="I77" s="23"/>
      <c r="J77" s="23"/>
      <c r="K77" s="24">
        <f t="shared" si="57"/>
        <v>0</v>
      </c>
      <c r="L77" s="24">
        <f t="shared" si="58"/>
        <v>0</v>
      </c>
      <c r="M77" s="24">
        <f t="shared" si="59"/>
        <v>0</v>
      </c>
      <c r="N77" s="24">
        <f t="shared" si="60"/>
        <v>0</v>
      </c>
      <c r="O77" s="24">
        <f t="shared" si="61"/>
        <v>0</v>
      </c>
      <c r="P77" s="24">
        <f t="shared" si="62"/>
        <v>0</v>
      </c>
      <c r="Q77" s="194"/>
      <c r="T77" s="144">
        <f t="shared" si="66"/>
        <v>48</v>
      </c>
      <c r="U77" s="144">
        <f t="shared" si="67"/>
        <v>0</v>
      </c>
      <c r="V77" s="156" t="str">
        <f t="shared" si="63"/>
        <v>Balsta iebūve, 150x150 L(vid)=2500</v>
      </c>
      <c r="W77" s="144" t="str">
        <f t="shared" si="64"/>
        <v>gb.</v>
      </c>
      <c r="X77" s="166">
        <f t="shared" si="65"/>
        <v>7</v>
      </c>
    </row>
    <row r="78" spans="1:24">
      <c r="A78" s="144">
        <v>49</v>
      </c>
      <c r="B78" s="166"/>
      <c r="C78" s="151" t="s">
        <v>379</v>
      </c>
      <c r="D78" s="111" t="s">
        <v>55</v>
      </c>
      <c r="E78" s="157">
        <v>21</v>
      </c>
      <c r="F78" s="23"/>
      <c r="G78" s="23"/>
      <c r="H78" s="23">
        <f t="shared" si="56"/>
        <v>0</v>
      </c>
      <c r="I78" s="23"/>
      <c r="J78" s="23"/>
      <c r="K78" s="24">
        <f t="shared" si="57"/>
        <v>0</v>
      </c>
      <c r="L78" s="24">
        <f t="shared" si="58"/>
        <v>0</v>
      </c>
      <c r="M78" s="24">
        <f t="shared" si="59"/>
        <v>0</v>
      </c>
      <c r="N78" s="24">
        <f t="shared" si="60"/>
        <v>0</v>
      </c>
      <c r="O78" s="24">
        <f t="shared" si="61"/>
        <v>0</v>
      </c>
      <c r="P78" s="24">
        <f t="shared" si="62"/>
        <v>0</v>
      </c>
      <c r="Q78" s="194"/>
      <c r="T78" s="144">
        <f t="shared" si="66"/>
        <v>49</v>
      </c>
      <c r="U78" s="144">
        <f t="shared" si="67"/>
        <v>0</v>
      </c>
      <c r="V78" s="156" t="str">
        <f t="shared" si="63"/>
        <v>Šķērssijas iebūve, 100x300x3000</v>
      </c>
      <c r="W78" s="144" t="str">
        <f t="shared" si="64"/>
        <v>gb.</v>
      </c>
      <c r="X78" s="166">
        <f t="shared" si="65"/>
        <v>21</v>
      </c>
    </row>
    <row r="79" spans="1:24">
      <c r="A79" s="144">
        <v>50</v>
      </c>
      <c r="B79" s="165"/>
      <c r="C79" s="151" t="s">
        <v>370</v>
      </c>
      <c r="D79" s="111" t="s">
        <v>55</v>
      </c>
      <c r="E79" s="157">
        <v>24</v>
      </c>
      <c r="F79" s="23"/>
      <c r="G79" s="23"/>
      <c r="H79" s="23">
        <f t="shared" si="56"/>
        <v>0</v>
      </c>
      <c r="I79" s="23"/>
      <c r="J79" s="23"/>
      <c r="K79" s="24">
        <f t="shared" si="57"/>
        <v>0</v>
      </c>
      <c r="L79" s="24">
        <f t="shared" si="58"/>
        <v>0</v>
      </c>
      <c r="M79" s="24">
        <f t="shared" si="59"/>
        <v>0</v>
      </c>
      <c r="N79" s="24">
        <f t="shared" si="60"/>
        <v>0</v>
      </c>
      <c r="O79" s="24">
        <f t="shared" si="61"/>
        <v>0</v>
      </c>
      <c r="P79" s="24">
        <f t="shared" si="62"/>
        <v>0</v>
      </c>
      <c r="Q79" s="194"/>
      <c r="T79" s="144">
        <f t="shared" si="66"/>
        <v>50</v>
      </c>
      <c r="U79" s="144">
        <f t="shared" si="67"/>
        <v>0</v>
      </c>
      <c r="V79" s="156" t="str">
        <f t="shared" si="63"/>
        <v>Garensijas iebūve, 150x150x3000</v>
      </c>
      <c r="W79" s="144" t="str">
        <f t="shared" si="64"/>
        <v>gb.</v>
      </c>
      <c r="X79" s="166">
        <f t="shared" si="65"/>
        <v>24</v>
      </c>
    </row>
    <row r="80" spans="1:24">
      <c r="A80" s="144">
        <v>51</v>
      </c>
      <c r="B80" s="165"/>
      <c r="C80" s="151" t="s">
        <v>380</v>
      </c>
      <c r="D80" s="111" t="s">
        <v>72</v>
      </c>
      <c r="E80" s="157">
        <v>65</v>
      </c>
      <c r="F80" s="23"/>
      <c r="G80" s="23"/>
      <c r="H80" s="23">
        <f t="shared" si="56"/>
        <v>0</v>
      </c>
      <c r="I80" s="23"/>
      <c r="J80" s="23"/>
      <c r="K80" s="24">
        <f t="shared" si="57"/>
        <v>0</v>
      </c>
      <c r="L80" s="24">
        <f t="shared" si="58"/>
        <v>0</v>
      </c>
      <c r="M80" s="24">
        <f t="shared" si="59"/>
        <v>0</v>
      </c>
      <c r="N80" s="24">
        <f t="shared" si="60"/>
        <v>0</v>
      </c>
      <c r="O80" s="24">
        <f t="shared" si="61"/>
        <v>0</v>
      </c>
      <c r="P80" s="24">
        <f t="shared" si="62"/>
        <v>0</v>
      </c>
      <c r="Q80" s="194"/>
      <c r="T80" s="144">
        <f t="shared" si="66"/>
        <v>51</v>
      </c>
      <c r="U80" s="144">
        <f t="shared" si="67"/>
        <v>0</v>
      </c>
      <c r="V80" s="156" t="str">
        <f t="shared" si="63"/>
        <v>Klāja  izbūve  (terases tipa), 75x200</v>
      </c>
      <c r="W80" s="144" t="str">
        <f t="shared" si="64"/>
        <v>m²</v>
      </c>
      <c r="X80" s="166">
        <f t="shared" si="65"/>
        <v>65</v>
      </c>
    </row>
    <row r="81" spans="1:236">
      <c r="A81" s="144">
        <v>52</v>
      </c>
      <c r="B81" s="165"/>
      <c r="C81" s="151" t="s">
        <v>381</v>
      </c>
      <c r="D81" s="111" t="s">
        <v>55</v>
      </c>
      <c r="E81" s="157">
        <v>5</v>
      </c>
      <c r="F81" s="23"/>
      <c r="G81" s="23"/>
      <c r="H81" s="23">
        <f t="shared" si="56"/>
        <v>0</v>
      </c>
      <c r="I81" s="23"/>
      <c r="J81" s="23"/>
      <c r="K81" s="24">
        <f t="shared" si="57"/>
        <v>0</v>
      </c>
      <c r="L81" s="24">
        <f t="shared" si="58"/>
        <v>0</v>
      </c>
      <c r="M81" s="24">
        <f t="shared" si="59"/>
        <v>0</v>
      </c>
      <c r="N81" s="24">
        <f t="shared" si="60"/>
        <v>0</v>
      </c>
      <c r="O81" s="24">
        <f t="shared" si="61"/>
        <v>0</v>
      </c>
      <c r="P81" s="24">
        <f t="shared" si="62"/>
        <v>0</v>
      </c>
      <c r="Q81" s="194"/>
      <c r="T81" s="144">
        <f t="shared" si="66"/>
        <v>52</v>
      </c>
      <c r="U81" s="144">
        <f t="shared" si="67"/>
        <v>0</v>
      </c>
      <c r="V81" s="156" t="str">
        <f t="shared" si="63"/>
        <v>Margu izbūve, skat ras. L=3000</v>
      </c>
      <c r="W81" s="144" t="str">
        <f t="shared" si="64"/>
        <v>gb.</v>
      </c>
      <c r="X81" s="166">
        <f t="shared" si="65"/>
        <v>5</v>
      </c>
    </row>
    <row r="82" spans="1:236">
      <c r="A82" s="144">
        <v>53</v>
      </c>
      <c r="B82" s="165"/>
      <c r="C82" s="151" t="s">
        <v>382</v>
      </c>
      <c r="D82" s="111" t="s">
        <v>55</v>
      </c>
      <c r="E82" s="157">
        <v>10</v>
      </c>
      <c r="F82" s="23"/>
      <c r="G82" s="23"/>
      <c r="H82" s="23">
        <f t="shared" si="44"/>
        <v>0</v>
      </c>
      <c r="I82" s="23"/>
      <c r="J82" s="23"/>
      <c r="K82" s="24">
        <f t="shared" si="45"/>
        <v>0</v>
      </c>
      <c r="L82" s="24">
        <f t="shared" si="46"/>
        <v>0</v>
      </c>
      <c r="M82" s="24">
        <f t="shared" si="47"/>
        <v>0</v>
      </c>
      <c r="N82" s="24">
        <f t="shared" si="48"/>
        <v>0</v>
      </c>
      <c r="O82" s="24">
        <f t="shared" si="49"/>
        <v>0</v>
      </c>
      <c r="P82" s="24">
        <f t="shared" si="50"/>
        <v>0</v>
      </c>
      <c r="Q82" s="194"/>
      <c r="T82" s="144">
        <f t="shared" si="54"/>
        <v>53</v>
      </c>
      <c r="U82" s="144">
        <f t="shared" si="55"/>
        <v>0</v>
      </c>
      <c r="V82" s="156" t="str">
        <f t="shared" si="51"/>
        <v>Margu  aizpildījuma ierīkošana, 60x60x3000</v>
      </c>
      <c r="W82" s="144" t="str">
        <f t="shared" si="52"/>
        <v>gb.</v>
      </c>
      <c r="X82" s="166">
        <f t="shared" si="53"/>
        <v>10</v>
      </c>
    </row>
    <row r="83" spans="1:236">
      <c r="A83" s="144">
        <v>54</v>
      </c>
      <c r="B83" s="165"/>
      <c r="C83" s="152" t="s">
        <v>383</v>
      </c>
      <c r="D83" s="111" t="s">
        <v>72</v>
      </c>
      <c r="E83" s="157">
        <v>18</v>
      </c>
      <c r="F83" s="23"/>
      <c r="G83" s="23"/>
      <c r="H83" s="23">
        <f t="shared" si="44"/>
        <v>0</v>
      </c>
      <c r="I83" s="23"/>
      <c r="J83" s="23"/>
      <c r="K83" s="24">
        <f t="shared" si="45"/>
        <v>0</v>
      </c>
      <c r="L83" s="24">
        <f t="shared" si="46"/>
        <v>0</v>
      </c>
      <c r="M83" s="24">
        <f t="shared" si="47"/>
        <v>0</v>
      </c>
      <c r="N83" s="24">
        <f t="shared" si="48"/>
        <v>0</v>
      </c>
      <c r="O83" s="24">
        <f t="shared" si="49"/>
        <v>0</v>
      </c>
      <c r="P83" s="24">
        <f t="shared" si="50"/>
        <v>0</v>
      </c>
      <c r="Q83" s="194"/>
      <c r="T83" s="144">
        <f t="shared" si="54"/>
        <v>54</v>
      </c>
      <c r="U83" s="144">
        <f t="shared" si="55"/>
        <v>0</v>
      </c>
      <c r="V83" s="156" t="str">
        <f t="shared" si="51"/>
        <v>Šķērssaišu iebūve, 50x100x3320</v>
      </c>
      <c r="W83" s="144" t="str">
        <f t="shared" si="52"/>
        <v>m²</v>
      </c>
      <c r="X83" s="166">
        <f t="shared" si="53"/>
        <v>18</v>
      </c>
    </row>
    <row r="84" spans="1:236" ht="38.25">
      <c r="A84" s="169"/>
      <c r="B84" s="170"/>
      <c r="C84" s="161" t="s">
        <v>98</v>
      </c>
      <c r="D84" s="162"/>
      <c r="E84" s="162"/>
      <c r="F84" s="163"/>
      <c r="G84" s="163"/>
      <c r="H84" s="163"/>
      <c r="I84" s="163"/>
      <c r="J84" s="163"/>
      <c r="K84" s="163"/>
      <c r="L84" s="163"/>
      <c r="M84" s="163"/>
      <c r="N84" s="163"/>
      <c r="O84" s="163"/>
      <c r="P84" s="163"/>
      <c r="Q84" s="194"/>
      <c r="T84" s="144">
        <f t="shared" si="54"/>
        <v>0</v>
      </c>
      <c r="U84" s="144">
        <f t="shared" si="55"/>
        <v>0</v>
      </c>
      <c r="V84" s="156" t="str">
        <f t="shared" si="51"/>
        <v>KOKA LAIPAS NR.3 KONSTRUKCIJAS IZBŪVE, ATBILSTOŠI RASĒJUMAM TS-7.5</v>
      </c>
      <c r="W84" s="144">
        <f t="shared" si="52"/>
        <v>0</v>
      </c>
      <c r="X84" s="166">
        <f t="shared" si="53"/>
        <v>0</v>
      </c>
    </row>
    <row r="85" spans="1:236">
      <c r="A85" s="144">
        <v>55</v>
      </c>
      <c r="B85" s="166"/>
      <c r="C85" s="151" t="s">
        <v>384</v>
      </c>
      <c r="D85" s="111" t="s">
        <v>55</v>
      </c>
      <c r="E85" s="157">
        <v>9</v>
      </c>
      <c r="F85" s="23"/>
      <c r="G85" s="23"/>
      <c r="H85" s="23">
        <f t="shared" si="44"/>
        <v>0</v>
      </c>
      <c r="I85" s="23"/>
      <c r="J85" s="23"/>
      <c r="K85" s="24">
        <f t="shared" si="45"/>
        <v>0</v>
      </c>
      <c r="L85" s="24">
        <f t="shared" si="46"/>
        <v>0</v>
      </c>
      <c r="M85" s="24">
        <f t="shared" si="47"/>
        <v>0</v>
      </c>
      <c r="N85" s="24">
        <f t="shared" si="48"/>
        <v>0</v>
      </c>
      <c r="O85" s="24">
        <f t="shared" si="49"/>
        <v>0</v>
      </c>
      <c r="P85" s="24">
        <f t="shared" si="50"/>
        <v>0</v>
      </c>
      <c r="Q85" s="194"/>
      <c r="T85" s="144">
        <f t="shared" si="54"/>
        <v>55</v>
      </c>
      <c r="U85" s="144">
        <f t="shared" si="55"/>
        <v>0</v>
      </c>
      <c r="V85" s="156" t="str">
        <f t="shared" si="51"/>
        <v>Balsta izbūve, 150x150 L(vid)=4400</v>
      </c>
      <c r="W85" s="144" t="str">
        <f t="shared" si="52"/>
        <v>gb.</v>
      </c>
      <c r="X85" s="166">
        <f t="shared" si="53"/>
        <v>9</v>
      </c>
    </row>
    <row r="86" spans="1:236">
      <c r="A86" s="144">
        <v>56</v>
      </c>
      <c r="B86" s="166"/>
      <c r="C86" s="151" t="s">
        <v>385</v>
      </c>
      <c r="D86" s="111" t="s">
        <v>55</v>
      </c>
      <c r="E86" s="157">
        <v>9</v>
      </c>
      <c r="F86" s="23"/>
      <c r="G86" s="23"/>
      <c r="H86" s="23">
        <f t="shared" si="44"/>
        <v>0</v>
      </c>
      <c r="I86" s="23"/>
      <c r="J86" s="23"/>
      <c r="K86" s="24">
        <f t="shared" si="45"/>
        <v>0</v>
      </c>
      <c r="L86" s="24">
        <f t="shared" si="46"/>
        <v>0</v>
      </c>
      <c r="M86" s="24">
        <f t="shared" si="47"/>
        <v>0</v>
      </c>
      <c r="N86" s="24">
        <f t="shared" si="48"/>
        <v>0</v>
      </c>
      <c r="O86" s="24">
        <f t="shared" si="49"/>
        <v>0</v>
      </c>
      <c r="P86" s="24">
        <f t="shared" si="50"/>
        <v>0</v>
      </c>
      <c r="Q86" s="194"/>
      <c r="T86" s="144">
        <f t="shared" si="54"/>
        <v>56</v>
      </c>
      <c r="U86" s="144">
        <f t="shared" si="55"/>
        <v>0</v>
      </c>
      <c r="V86" s="156" t="str">
        <f t="shared" si="51"/>
        <v>Balsta izbūve, 150x150 L(vid)=3100</v>
      </c>
      <c r="W86" s="144" t="str">
        <f t="shared" si="52"/>
        <v>gb.</v>
      </c>
      <c r="X86" s="166">
        <f t="shared" si="53"/>
        <v>9</v>
      </c>
    </row>
    <row r="87" spans="1:236">
      <c r="A87" s="144">
        <v>57</v>
      </c>
      <c r="B87" s="165"/>
      <c r="C87" s="151" t="s">
        <v>386</v>
      </c>
      <c r="D87" s="111" t="s">
        <v>55</v>
      </c>
      <c r="E87" s="157">
        <v>18</v>
      </c>
      <c r="F87" s="23"/>
      <c r="G87" s="23"/>
      <c r="H87" s="23">
        <f t="shared" si="44"/>
        <v>0</v>
      </c>
      <c r="I87" s="23"/>
      <c r="J87" s="23"/>
      <c r="K87" s="24">
        <f t="shared" si="45"/>
        <v>0</v>
      </c>
      <c r="L87" s="24">
        <f t="shared" si="46"/>
        <v>0</v>
      </c>
      <c r="M87" s="24">
        <f t="shared" si="47"/>
        <v>0</v>
      </c>
      <c r="N87" s="24">
        <f t="shared" si="48"/>
        <v>0</v>
      </c>
      <c r="O87" s="24">
        <f t="shared" si="49"/>
        <v>0</v>
      </c>
      <c r="P87" s="24">
        <f t="shared" si="50"/>
        <v>0</v>
      </c>
      <c r="Q87" s="194"/>
      <c r="T87" s="144">
        <f t="shared" si="54"/>
        <v>57</v>
      </c>
      <c r="U87" s="144">
        <f t="shared" si="55"/>
        <v>0</v>
      </c>
      <c r="V87" s="156" t="str">
        <f t="shared" si="51"/>
        <v>Šķērssiju izbūve, 100x300x2650</v>
      </c>
      <c r="W87" s="144" t="str">
        <f t="shared" si="52"/>
        <v>gb.</v>
      </c>
      <c r="X87" s="166">
        <f t="shared" si="53"/>
        <v>18</v>
      </c>
    </row>
    <row r="88" spans="1:236">
      <c r="A88" s="144">
        <v>58</v>
      </c>
      <c r="B88" s="165"/>
      <c r="C88" s="152" t="s">
        <v>387</v>
      </c>
      <c r="D88" s="111" t="s">
        <v>55</v>
      </c>
      <c r="E88" s="157">
        <v>32</v>
      </c>
      <c r="F88" s="23"/>
      <c r="G88" s="23"/>
      <c r="H88" s="23">
        <f t="shared" si="44"/>
        <v>0</v>
      </c>
      <c r="I88" s="23"/>
      <c r="J88" s="23"/>
      <c r="K88" s="24">
        <f t="shared" si="45"/>
        <v>0</v>
      </c>
      <c r="L88" s="24">
        <f t="shared" si="46"/>
        <v>0</v>
      </c>
      <c r="M88" s="24">
        <f t="shared" si="47"/>
        <v>0</v>
      </c>
      <c r="N88" s="24">
        <f t="shared" si="48"/>
        <v>0</v>
      </c>
      <c r="O88" s="24">
        <f t="shared" si="49"/>
        <v>0</v>
      </c>
      <c r="P88" s="24">
        <f t="shared" si="50"/>
        <v>0</v>
      </c>
      <c r="Q88" s="194"/>
      <c r="T88" s="144">
        <f t="shared" si="54"/>
        <v>58</v>
      </c>
      <c r="U88" s="144">
        <f t="shared" si="55"/>
        <v>0</v>
      </c>
      <c r="V88" s="156" t="str">
        <f t="shared" si="51"/>
        <v>Garensiju iebūve, 150x150x3000</v>
      </c>
      <c r="W88" s="144" t="str">
        <f t="shared" si="52"/>
        <v>gb.</v>
      </c>
      <c r="X88" s="166">
        <f t="shared" si="53"/>
        <v>32</v>
      </c>
    </row>
    <row r="89" spans="1:236">
      <c r="A89" s="144">
        <v>59</v>
      </c>
      <c r="B89" s="165"/>
      <c r="C89" s="151" t="s">
        <v>388</v>
      </c>
      <c r="D89" s="111" t="s">
        <v>55</v>
      </c>
      <c r="E89" s="157">
        <v>112</v>
      </c>
      <c r="F89" s="23"/>
      <c r="G89" s="23"/>
      <c r="H89" s="23">
        <f t="shared" si="44"/>
        <v>0</v>
      </c>
      <c r="I89" s="23"/>
      <c r="J89" s="23"/>
      <c r="K89" s="24">
        <f t="shared" si="45"/>
        <v>0</v>
      </c>
      <c r="L89" s="24">
        <f t="shared" si="46"/>
        <v>0</v>
      </c>
      <c r="M89" s="24">
        <f t="shared" si="47"/>
        <v>0</v>
      </c>
      <c r="N89" s="24">
        <f t="shared" si="48"/>
        <v>0</v>
      </c>
      <c r="O89" s="24">
        <f t="shared" si="49"/>
        <v>0</v>
      </c>
      <c r="P89" s="24">
        <f t="shared" si="50"/>
        <v>0</v>
      </c>
      <c r="Q89" s="194"/>
      <c r="T89" s="144">
        <f t="shared" si="54"/>
        <v>59</v>
      </c>
      <c r="U89" s="144">
        <f t="shared" si="55"/>
        <v>0</v>
      </c>
      <c r="V89" s="156" t="str">
        <f t="shared" si="51"/>
        <v>Klāja izbūve (terases tipa), 75x200/180, L=2500</v>
      </c>
      <c r="W89" s="144" t="str">
        <f t="shared" si="52"/>
        <v>gb.</v>
      </c>
      <c r="X89" s="166">
        <f t="shared" si="53"/>
        <v>112</v>
      </c>
    </row>
    <row r="90" spans="1:236">
      <c r="A90" s="144">
        <v>60</v>
      </c>
      <c r="B90" s="166"/>
      <c r="C90" s="152" t="s">
        <v>381</v>
      </c>
      <c r="D90" s="111" t="s">
        <v>55</v>
      </c>
      <c r="E90" s="157">
        <v>8</v>
      </c>
      <c r="F90" s="23"/>
      <c r="G90" s="23"/>
      <c r="H90" s="23">
        <f t="shared" si="44"/>
        <v>0</v>
      </c>
      <c r="I90" s="23"/>
      <c r="J90" s="23"/>
      <c r="K90" s="24">
        <f t="shared" si="45"/>
        <v>0</v>
      </c>
      <c r="L90" s="24">
        <f t="shared" si="46"/>
        <v>0</v>
      </c>
      <c r="M90" s="24">
        <f t="shared" si="47"/>
        <v>0</v>
      </c>
      <c r="N90" s="24">
        <f t="shared" si="48"/>
        <v>0</v>
      </c>
      <c r="O90" s="24">
        <f t="shared" si="49"/>
        <v>0</v>
      </c>
      <c r="P90" s="24">
        <f t="shared" si="50"/>
        <v>0</v>
      </c>
      <c r="Q90" s="194"/>
      <c r="T90" s="144">
        <f t="shared" si="54"/>
        <v>60</v>
      </c>
      <c r="U90" s="144">
        <f t="shared" si="55"/>
        <v>0</v>
      </c>
      <c r="V90" s="156" t="str">
        <f t="shared" si="51"/>
        <v>Margu izbūve, skat ras. L=3000</v>
      </c>
      <c r="W90" s="144" t="str">
        <f t="shared" si="52"/>
        <v>gb.</v>
      </c>
      <c r="X90" s="166">
        <f t="shared" si="53"/>
        <v>8</v>
      </c>
    </row>
    <row r="91" spans="1:236">
      <c r="A91" s="144">
        <v>61</v>
      </c>
      <c r="B91" s="165"/>
      <c r="C91" s="152" t="s">
        <v>389</v>
      </c>
      <c r="D91" s="111" t="s">
        <v>55</v>
      </c>
      <c r="E91" s="157">
        <v>16</v>
      </c>
      <c r="F91" s="23"/>
      <c r="G91" s="23"/>
      <c r="H91" s="23">
        <f t="shared" si="44"/>
        <v>0</v>
      </c>
      <c r="I91" s="23"/>
      <c r="J91" s="23"/>
      <c r="K91" s="24">
        <f t="shared" si="45"/>
        <v>0</v>
      </c>
      <c r="L91" s="24">
        <f t="shared" si="46"/>
        <v>0</v>
      </c>
      <c r="M91" s="24">
        <f t="shared" si="47"/>
        <v>0</v>
      </c>
      <c r="N91" s="24">
        <f t="shared" si="48"/>
        <v>0</v>
      </c>
      <c r="O91" s="24">
        <f t="shared" si="49"/>
        <v>0</v>
      </c>
      <c r="P91" s="24">
        <f t="shared" si="50"/>
        <v>0</v>
      </c>
      <c r="Q91" s="194"/>
      <c r="T91" s="144">
        <f t="shared" si="54"/>
        <v>61</v>
      </c>
      <c r="U91" s="144">
        <f t="shared" si="55"/>
        <v>0</v>
      </c>
      <c r="V91" s="156" t="str">
        <f t="shared" si="51"/>
        <v>Margu  aizpildījuma izveidošana, 60x60x3000</v>
      </c>
      <c r="W91" s="144" t="str">
        <f t="shared" si="52"/>
        <v>gb.</v>
      </c>
      <c r="X91" s="166">
        <f t="shared" si="53"/>
        <v>16</v>
      </c>
    </row>
    <row r="92" spans="1:236">
      <c r="A92" s="144">
        <v>62</v>
      </c>
      <c r="B92" s="165"/>
      <c r="C92" s="151" t="s">
        <v>390</v>
      </c>
      <c r="D92" s="111" t="s">
        <v>55</v>
      </c>
      <c r="E92" s="157">
        <v>20</v>
      </c>
      <c r="F92" s="23"/>
      <c r="G92" s="23"/>
      <c r="H92" s="23">
        <f t="shared" si="44"/>
        <v>0</v>
      </c>
      <c r="I92" s="23"/>
      <c r="J92" s="23"/>
      <c r="K92" s="24">
        <f t="shared" si="45"/>
        <v>0</v>
      </c>
      <c r="L92" s="24">
        <f t="shared" si="46"/>
        <v>0</v>
      </c>
      <c r="M92" s="24">
        <f t="shared" si="47"/>
        <v>0</v>
      </c>
      <c r="N92" s="24">
        <f t="shared" si="48"/>
        <v>0</v>
      </c>
      <c r="O92" s="24">
        <f t="shared" si="49"/>
        <v>0</v>
      </c>
      <c r="P92" s="24">
        <f t="shared" si="50"/>
        <v>0</v>
      </c>
      <c r="Q92" s="194"/>
      <c r="T92" s="144">
        <f t="shared" si="54"/>
        <v>62</v>
      </c>
      <c r="U92" s="144">
        <f t="shared" si="55"/>
        <v>0</v>
      </c>
      <c r="V92" s="156" t="str">
        <f t="shared" si="51"/>
        <v>Šķērssaišu izbūve garenvirzienā, 50x100x3320</v>
      </c>
      <c r="W92" s="144" t="str">
        <f t="shared" si="52"/>
        <v>gb.</v>
      </c>
      <c r="X92" s="166">
        <f t="shared" si="53"/>
        <v>20</v>
      </c>
    </row>
    <row r="93" spans="1:236">
      <c r="A93" s="144">
        <v>63</v>
      </c>
      <c r="B93" s="166"/>
      <c r="C93" s="152" t="s">
        <v>391</v>
      </c>
      <c r="D93" s="111" t="s">
        <v>55</v>
      </c>
      <c r="E93" s="157">
        <v>12</v>
      </c>
      <c r="F93" s="23"/>
      <c r="G93" s="23"/>
      <c r="H93" s="23">
        <f t="shared" si="44"/>
        <v>0</v>
      </c>
      <c r="I93" s="23"/>
      <c r="J93" s="23"/>
      <c r="K93" s="24">
        <f t="shared" si="45"/>
        <v>0</v>
      </c>
      <c r="L93" s="24">
        <f t="shared" si="46"/>
        <v>0</v>
      </c>
      <c r="M93" s="24">
        <f t="shared" si="47"/>
        <v>0</v>
      </c>
      <c r="N93" s="24">
        <f t="shared" si="48"/>
        <v>0</v>
      </c>
      <c r="O93" s="24">
        <f t="shared" si="49"/>
        <v>0</v>
      </c>
      <c r="P93" s="24">
        <f t="shared" si="50"/>
        <v>0</v>
      </c>
      <c r="Q93" s="194"/>
      <c r="T93" s="144">
        <f t="shared" si="54"/>
        <v>63</v>
      </c>
      <c r="U93" s="144">
        <f t="shared" si="55"/>
        <v>0</v>
      </c>
      <c r="V93" s="156" t="str">
        <f t="shared" si="51"/>
        <v>Šķērssaišu izbūve šķērsvirzienā, 50x100x2510</v>
      </c>
      <c r="W93" s="144" t="str">
        <f t="shared" si="52"/>
        <v>gb.</v>
      </c>
      <c r="X93" s="166">
        <f t="shared" si="53"/>
        <v>12</v>
      </c>
    </row>
    <row r="94" spans="1:236">
      <c r="A94" s="144">
        <v>64</v>
      </c>
      <c r="B94" s="166"/>
      <c r="C94" s="151" t="s">
        <v>392</v>
      </c>
      <c r="D94" s="111" t="s">
        <v>55</v>
      </c>
      <c r="E94" s="157">
        <v>1</v>
      </c>
      <c r="F94" s="23"/>
      <c r="G94" s="23"/>
      <c r="H94" s="23">
        <f t="shared" si="44"/>
        <v>0</v>
      </c>
      <c r="I94" s="23"/>
      <c r="J94" s="23"/>
      <c r="K94" s="24">
        <f t="shared" si="45"/>
        <v>0</v>
      </c>
      <c r="L94" s="24">
        <f t="shared" si="46"/>
        <v>0</v>
      </c>
      <c r="M94" s="24">
        <f t="shared" si="47"/>
        <v>0</v>
      </c>
      <c r="N94" s="24">
        <f t="shared" si="48"/>
        <v>0</v>
      </c>
      <c r="O94" s="24">
        <f t="shared" si="49"/>
        <v>0</v>
      </c>
      <c r="P94" s="24">
        <f t="shared" si="50"/>
        <v>0</v>
      </c>
      <c r="Q94" s="194"/>
      <c r="T94" s="144">
        <f t="shared" si="54"/>
        <v>64</v>
      </c>
      <c r="U94" s="144">
        <f t="shared" si="55"/>
        <v>0</v>
      </c>
      <c r="V94" s="156" t="str">
        <f t="shared" si="51"/>
        <v>Dzelzsbetona plākšnu iestrāde, 80x800x2500</v>
      </c>
      <c r="W94" s="144" t="str">
        <f t="shared" si="52"/>
        <v>gb.</v>
      </c>
      <c r="X94" s="166">
        <f t="shared" si="53"/>
        <v>1</v>
      </c>
    </row>
    <row r="95" spans="1:236" ht="13.5" thickBot="1">
      <c r="A95" s="144">
        <v>65</v>
      </c>
      <c r="B95" s="165"/>
      <c r="C95" s="151" t="s">
        <v>393</v>
      </c>
      <c r="D95" s="111" t="s">
        <v>58</v>
      </c>
      <c r="E95" s="157">
        <v>0.4</v>
      </c>
      <c r="F95" s="23"/>
      <c r="G95" s="23"/>
      <c r="H95" s="23">
        <f t="shared" si="44"/>
        <v>0</v>
      </c>
      <c r="I95" s="23"/>
      <c r="J95" s="23"/>
      <c r="K95" s="24">
        <f t="shared" si="45"/>
        <v>0</v>
      </c>
      <c r="L95" s="24">
        <f t="shared" si="46"/>
        <v>0</v>
      </c>
      <c r="M95" s="24">
        <f t="shared" si="47"/>
        <v>0</v>
      </c>
      <c r="N95" s="24">
        <f t="shared" si="48"/>
        <v>0</v>
      </c>
      <c r="O95" s="24">
        <f t="shared" si="49"/>
        <v>0</v>
      </c>
      <c r="P95" s="24">
        <f t="shared" si="50"/>
        <v>0</v>
      </c>
      <c r="Q95" s="194"/>
      <c r="T95" s="144">
        <f t="shared" si="54"/>
        <v>65</v>
      </c>
      <c r="U95" s="144">
        <f t="shared" si="55"/>
        <v>0</v>
      </c>
      <c r="V95" s="156" t="str">
        <f t="shared" si="51"/>
        <v>Betonēšana, C 20/25, XC4, XD3, W10, F300</v>
      </c>
      <c r="W95" s="144" t="str">
        <f t="shared" si="52"/>
        <v>m3</v>
      </c>
      <c r="X95" s="166">
        <f t="shared" si="53"/>
        <v>0.4</v>
      </c>
    </row>
    <row r="96" spans="1:236" ht="30" customHeight="1" thickBot="1">
      <c r="A96" s="249" t="s">
        <v>52</v>
      </c>
      <c r="B96" s="250"/>
      <c r="C96" s="250"/>
      <c r="D96" s="250"/>
      <c r="E96" s="250"/>
      <c r="F96" s="250"/>
      <c r="G96" s="250"/>
      <c r="H96" s="250"/>
      <c r="I96" s="250"/>
      <c r="J96" s="250"/>
      <c r="K96" s="250"/>
      <c r="L96" s="60">
        <f>SUM(L16:L95)</f>
        <v>0</v>
      </c>
      <c r="M96" s="60">
        <f>SUM(M16:M95)</f>
        <v>0</v>
      </c>
      <c r="N96" s="60">
        <f>SUM(N16:N95)</f>
        <v>0</v>
      </c>
      <c r="O96" s="60">
        <f>SUM(O16:O95)</f>
        <v>0</v>
      </c>
      <c r="P96" s="60">
        <f>SUM(P16:P95)</f>
        <v>0</v>
      </c>
      <c r="Q96" s="10"/>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c r="BY96" s="11"/>
      <c r="BZ96" s="11"/>
      <c r="CA96" s="11"/>
      <c r="CB96" s="11"/>
      <c r="CC96" s="11"/>
      <c r="CD96" s="11"/>
      <c r="CE96" s="11"/>
      <c r="CF96" s="11"/>
      <c r="CG96" s="11"/>
      <c r="CH96" s="11"/>
      <c r="CI96" s="11"/>
      <c r="CJ96" s="11"/>
      <c r="CK96" s="11"/>
      <c r="CL96" s="11"/>
      <c r="CM96" s="11"/>
      <c r="CN96" s="11"/>
      <c r="CO96" s="11"/>
      <c r="CP96" s="11"/>
      <c r="CQ96" s="11"/>
      <c r="CR96" s="11"/>
      <c r="CS96" s="11"/>
      <c r="CT96" s="11"/>
      <c r="CU96" s="11"/>
      <c r="CV96" s="11"/>
      <c r="CW96" s="11"/>
      <c r="CX96" s="11"/>
      <c r="CY96" s="11"/>
      <c r="CZ96" s="11"/>
      <c r="DA96" s="11"/>
      <c r="DB96" s="11"/>
      <c r="DC96" s="11"/>
      <c r="DD96" s="11"/>
      <c r="DE96" s="11"/>
      <c r="DF96" s="11"/>
      <c r="DG96" s="11"/>
      <c r="DH96" s="11"/>
      <c r="DI96" s="11"/>
      <c r="DJ96" s="11"/>
      <c r="DK96" s="11"/>
      <c r="DL96" s="11"/>
      <c r="DM96" s="11"/>
      <c r="DN96" s="11"/>
      <c r="DO96" s="11"/>
      <c r="DP96" s="11"/>
      <c r="DQ96" s="11"/>
      <c r="DR96" s="11"/>
      <c r="DS96" s="11"/>
      <c r="DT96" s="11"/>
      <c r="DU96" s="11"/>
      <c r="DV96" s="11"/>
      <c r="DW96" s="11"/>
      <c r="DX96" s="11"/>
      <c r="DY96" s="11"/>
      <c r="DZ96" s="11"/>
      <c r="EA96" s="11"/>
      <c r="EB96" s="11"/>
      <c r="EC96" s="11"/>
      <c r="ED96" s="11"/>
      <c r="EE96" s="11"/>
      <c r="EF96" s="11"/>
      <c r="EG96" s="11"/>
      <c r="EH96" s="11"/>
      <c r="EI96" s="11"/>
      <c r="EJ96" s="11"/>
      <c r="EK96" s="11"/>
      <c r="EL96" s="11"/>
      <c r="EM96" s="11"/>
      <c r="EN96" s="11"/>
      <c r="EO96" s="11"/>
      <c r="EP96" s="11"/>
      <c r="EQ96" s="11"/>
      <c r="ER96" s="11"/>
      <c r="ES96" s="11"/>
      <c r="ET96" s="11"/>
      <c r="EU96" s="11"/>
      <c r="EV96" s="11"/>
      <c r="EW96" s="11"/>
      <c r="EX96" s="11"/>
      <c r="EY96" s="11"/>
      <c r="EZ96" s="11"/>
      <c r="FA96" s="11"/>
      <c r="FB96" s="11"/>
      <c r="FC96" s="11"/>
      <c r="FD96" s="11"/>
      <c r="FE96" s="11"/>
      <c r="FF96" s="11"/>
      <c r="FG96" s="11"/>
      <c r="FH96" s="11"/>
      <c r="FI96" s="11"/>
      <c r="FJ96" s="11"/>
      <c r="FK96" s="11"/>
      <c r="FL96" s="11"/>
      <c r="FM96" s="11"/>
      <c r="FN96" s="11"/>
      <c r="FO96" s="11"/>
      <c r="FP96" s="11"/>
      <c r="FQ96" s="11"/>
      <c r="FR96" s="11"/>
      <c r="FS96" s="11"/>
      <c r="FT96" s="11"/>
      <c r="FU96" s="11"/>
      <c r="FV96" s="11"/>
      <c r="FW96" s="11"/>
      <c r="FX96" s="11"/>
      <c r="FY96" s="11"/>
      <c r="FZ96" s="11"/>
      <c r="GA96" s="11"/>
      <c r="GB96" s="11"/>
      <c r="GC96" s="11"/>
      <c r="GD96" s="11"/>
      <c r="GE96" s="11"/>
      <c r="GF96" s="11"/>
      <c r="GG96" s="11"/>
      <c r="GH96" s="11"/>
      <c r="GI96" s="11"/>
      <c r="GJ96" s="11"/>
      <c r="GK96" s="11"/>
      <c r="GL96" s="11"/>
      <c r="GM96" s="11"/>
      <c r="GN96" s="11"/>
      <c r="GO96" s="11"/>
      <c r="GP96" s="11"/>
      <c r="GQ96" s="11"/>
      <c r="GR96" s="11"/>
      <c r="GS96" s="11"/>
      <c r="GT96" s="11"/>
      <c r="GU96" s="11"/>
      <c r="GV96" s="11"/>
      <c r="GW96" s="11"/>
      <c r="GX96" s="11"/>
      <c r="GY96" s="11"/>
      <c r="GZ96" s="11"/>
      <c r="HA96" s="11"/>
      <c r="HB96" s="11"/>
      <c r="HC96" s="11"/>
      <c r="HD96" s="11"/>
      <c r="HE96" s="11"/>
      <c r="HF96" s="11"/>
      <c r="HG96" s="11"/>
      <c r="HH96" s="11"/>
      <c r="HI96" s="11"/>
      <c r="HJ96" s="11"/>
      <c r="HK96" s="11"/>
      <c r="HL96" s="11"/>
      <c r="HM96" s="11"/>
      <c r="HN96" s="11"/>
      <c r="HO96" s="11"/>
      <c r="HP96" s="11"/>
      <c r="HQ96" s="11"/>
      <c r="HR96" s="11"/>
      <c r="HS96" s="11"/>
      <c r="HT96" s="11"/>
      <c r="HU96" s="11"/>
      <c r="HV96" s="11"/>
      <c r="HW96" s="11"/>
      <c r="HX96" s="11"/>
      <c r="HY96" s="11"/>
      <c r="HZ96" s="11"/>
      <c r="IA96" s="11"/>
      <c r="IB96" s="11"/>
    </row>
    <row r="97" spans="1:236" ht="12.75" customHeight="1">
      <c r="A97" s="58"/>
      <c r="B97" s="58"/>
      <c r="C97" s="58"/>
      <c r="D97" s="58"/>
      <c r="E97" s="58"/>
      <c r="F97" s="58"/>
      <c r="G97" s="58"/>
      <c r="H97" s="58"/>
      <c r="I97" s="58"/>
      <c r="J97" s="58"/>
      <c r="K97" s="58"/>
      <c r="L97" s="59"/>
      <c r="M97" s="59"/>
      <c r="N97" s="59"/>
      <c r="O97" s="59"/>
      <c r="P97" s="59"/>
      <c r="Q97" s="10"/>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c r="CB97" s="11"/>
      <c r="CC97" s="11"/>
      <c r="CD97" s="11"/>
      <c r="CE97" s="11"/>
      <c r="CF97" s="11"/>
      <c r="CG97" s="11"/>
      <c r="CH97" s="11"/>
      <c r="CI97" s="11"/>
      <c r="CJ97" s="11"/>
      <c r="CK97" s="11"/>
      <c r="CL97" s="11"/>
      <c r="CM97" s="11"/>
      <c r="CN97" s="11"/>
      <c r="CO97" s="11"/>
      <c r="CP97" s="11"/>
      <c r="CQ97" s="11"/>
      <c r="CR97" s="11"/>
      <c r="CS97" s="11"/>
      <c r="CT97" s="11"/>
      <c r="CU97" s="11"/>
      <c r="CV97" s="11"/>
      <c r="CW97" s="11"/>
      <c r="CX97" s="11"/>
      <c r="CY97" s="11"/>
      <c r="CZ97" s="11"/>
      <c r="DA97" s="11"/>
      <c r="DB97" s="11"/>
      <c r="DC97" s="11"/>
      <c r="DD97" s="11"/>
      <c r="DE97" s="11"/>
      <c r="DF97" s="11"/>
      <c r="DG97" s="11"/>
      <c r="DH97" s="11"/>
      <c r="DI97" s="11"/>
      <c r="DJ97" s="11"/>
      <c r="DK97" s="11"/>
      <c r="DL97" s="11"/>
      <c r="DM97" s="11"/>
      <c r="DN97" s="11"/>
      <c r="DO97" s="11"/>
      <c r="DP97" s="11"/>
      <c r="DQ97" s="11"/>
      <c r="DR97" s="11"/>
      <c r="DS97" s="11"/>
      <c r="DT97" s="11"/>
      <c r="DU97" s="11"/>
      <c r="DV97" s="11"/>
      <c r="DW97" s="11"/>
      <c r="DX97" s="11"/>
      <c r="DY97" s="11"/>
      <c r="DZ97" s="11"/>
      <c r="EA97" s="11"/>
      <c r="EB97" s="11"/>
      <c r="EC97" s="11"/>
      <c r="ED97" s="11"/>
      <c r="EE97" s="11"/>
      <c r="EF97" s="11"/>
      <c r="EG97" s="11"/>
      <c r="EH97" s="11"/>
      <c r="EI97" s="11"/>
      <c r="EJ97" s="11"/>
      <c r="EK97" s="11"/>
      <c r="EL97" s="11"/>
      <c r="EM97" s="11"/>
      <c r="EN97" s="11"/>
      <c r="EO97" s="11"/>
      <c r="EP97" s="11"/>
      <c r="EQ97" s="11"/>
      <c r="ER97" s="11"/>
      <c r="ES97" s="11"/>
      <c r="ET97" s="11"/>
      <c r="EU97" s="11"/>
      <c r="EV97" s="11"/>
      <c r="EW97" s="11"/>
      <c r="EX97" s="11"/>
      <c r="EY97" s="11"/>
      <c r="EZ97" s="11"/>
      <c r="FA97" s="11"/>
      <c r="FB97" s="11"/>
      <c r="FC97" s="11"/>
      <c r="FD97" s="11"/>
      <c r="FE97" s="11"/>
      <c r="FF97" s="11"/>
      <c r="FG97" s="11"/>
      <c r="FH97" s="11"/>
      <c r="FI97" s="11"/>
      <c r="FJ97" s="11"/>
      <c r="FK97" s="11"/>
      <c r="FL97" s="11"/>
      <c r="FM97" s="11"/>
      <c r="FN97" s="11"/>
      <c r="FO97" s="11"/>
      <c r="FP97" s="11"/>
      <c r="FQ97" s="11"/>
      <c r="FR97" s="11"/>
      <c r="FS97" s="11"/>
      <c r="FT97" s="11"/>
      <c r="FU97" s="11"/>
      <c r="FV97" s="11"/>
      <c r="FW97" s="11"/>
      <c r="FX97" s="11"/>
      <c r="FY97" s="11"/>
      <c r="FZ97" s="11"/>
      <c r="GA97" s="11"/>
      <c r="GB97" s="11"/>
      <c r="GC97" s="11"/>
      <c r="GD97" s="11"/>
      <c r="GE97" s="11"/>
      <c r="GF97" s="11"/>
      <c r="GG97" s="11"/>
      <c r="GH97" s="11"/>
      <c r="GI97" s="11"/>
      <c r="GJ97" s="11"/>
      <c r="GK97" s="11"/>
      <c r="GL97" s="11"/>
      <c r="GM97" s="11"/>
      <c r="GN97" s="11"/>
      <c r="GO97" s="11"/>
      <c r="GP97" s="11"/>
      <c r="GQ97" s="11"/>
      <c r="GR97" s="11"/>
      <c r="GS97" s="11"/>
      <c r="GT97" s="11"/>
      <c r="GU97" s="11"/>
      <c r="GV97" s="11"/>
      <c r="GW97" s="11"/>
      <c r="GX97" s="11"/>
      <c r="GY97" s="11"/>
      <c r="GZ97" s="11"/>
      <c r="HA97" s="11"/>
      <c r="HB97" s="11"/>
      <c r="HC97" s="11"/>
      <c r="HD97" s="11"/>
      <c r="HE97" s="11"/>
      <c r="HF97" s="11"/>
      <c r="HG97" s="11"/>
      <c r="HH97" s="11"/>
      <c r="HI97" s="11"/>
      <c r="HJ97" s="11"/>
      <c r="HK97" s="11"/>
      <c r="HL97" s="11"/>
      <c r="HM97" s="11"/>
      <c r="HN97" s="11"/>
      <c r="HO97" s="11"/>
      <c r="HP97" s="11"/>
      <c r="HQ97" s="11"/>
      <c r="HR97" s="11"/>
      <c r="HS97" s="11"/>
      <c r="HT97" s="11"/>
      <c r="HU97" s="11"/>
      <c r="HV97" s="11"/>
      <c r="HW97" s="11"/>
      <c r="HX97" s="11"/>
      <c r="HY97" s="11"/>
      <c r="HZ97" s="11"/>
      <c r="IA97" s="11"/>
      <c r="IB97" s="11"/>
    </row>
    <row r="98" spans="1:236" ht="22.5" customHeight="1">
      <c r="A98" s="145" t="s">
        <v>53</v>
      </c>
      <c r="B98" s="58"/>
      <c r="C98" s="58"/>
      <c r="D98" s="58"/>
      <c r="E98" s="58"/>
      <c r="F98" s="58"/>
      <c r="G98" s="58"/>
      <c r="H98" s="58"/>
      <c r="I98" s="58"/>
      <c r="J98" s="58"/>
      <c r="K98" s="58"/>
      <c r="L98" s="59"/>
      <c r="M98" s="59"/>
      <c r="N98" s="59"/>
      <c r="O98" s="59"/>
      <c r="P98" s="59"/>
      <c r="Q98" s="10"/>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c r="CB98" s="11"/>
      <c r="CC98" s="11"/>
      <c r="CD98" s="11"/>
      <c r="CE98" s="11"/>
      <c r="CF98" s="11"/>
      <c r="CG98" s="11"/>
      <c r="CH98" s="11"/>
      <c r="CI98" s="11"/>
      <c r="CJ98" s="11"/>
      <c r="CK98" s="11"/>
      <c r="CL98" s="11"/>
      <c r="CM98" s="11"/>
      <c r="CN98" s="11"/>
      <c r="CO98" s="11"/>
      <c r="CP98" s="11"/>
      <c r="CQ98" s="11"/>
      <c r="CR98" s="11"/>
      <c r="CS98" s="11"/>
      <c r="CT98" s="11"/>
      <c r="CU98" s="11"/>
      <c r="CV98" s="11"/>
      <c r="CW98" s="11"/>
      <c r="CX98" s="11"/>
      <c r="CY98" s="11"/>
      <c r="CZ98" s="11"/>
      <c r="DA98" s="11"/>
      <c r="DB98" s="11"/>
      <c r="DC98" s="11"/>
      <c r="DD98" s="11"/>
      <c r="DE98" s="11"/>
      <c r="DF98" s="11"/>
      <c r="DG98" s="11"/>
      <c r="DH98" s="11"/>
      <c r="DI98" s="11"/>
      <c r="DJ98" s="11"/>
      <c r="DK98" s="11"/>
      <c r="DL98" s="11"/>
      <c r="DM98" s="11"/>
      <c r="DN98" s="11"/>
      <c r="DO98" s="11"/>
      <c r="DP98" s="11"/>
      <c r="DQ98" s="11"/>
      <c r="DR98" s="11"/>
      <c r="DS98" s="11"/>
      <c r="DT98" s="11"/>
      <c r="DU98" s="11"/>
      <c r="DV98" s="11"/>
      <c r="DW98" s="11"/>
      <c r="DX98" s="11"/>
      <c r="DY98" s="11"/>
      <c r="DZ98" s="11"/>
      <c r="EA98" s="11"/>
      <c r="EB98" s="11"/>
      <c r="EC98" s="11"/>
      <c r="ED98" s="11"/>
      <c r="EE98" s="11"/>
      <c r="EF98" s="11"/>
      <c r="EG98" s="11"/>
      <c r="EH98" s="11"/>
      <c r="EI98" s="11"/>
      <c r="EJ98" s="11"/>
      <c r="EK98" s="11"/>
      <c r="EL98" s="11"/>
      <c r="EM98" s="11"/>
      <c r="EN98" s="11"/>
      <c r="EO98" s="11"/>
      <c r="EP98" s="11"/>
      <c r="EQ98" s="11"/>
      <c r="ER98" s="11"/>
      <c r="ES98" s="11"/>
      <c r="ET98" s="11"/>
      <c r="EU98" s="11"/>
      <c r="EV98" s="11"/>
      <c r="EW98" s="11"/>
      <c r="EX98" s="11"/>
      <c r="EY98" s="11"/>
      <c r="EZ98" s="11"/>
      <c r="FA98" s="11"/>
      <c r="FB98" s="11"/>
      <c r="FC98" s="11"/>
      <c r="FD98" s="11"/>
      <c r="FE98" s="11"/>
      <c r="FF98" s="11"/>
      <c r="FG98" s="11"/>
      <c r="FH98" s="11"/>
      <c r="FI98" s="11"/>
      <c r="FJ98" s="11"/>
      <c r="FK98" s="11"/>
      <c r="FL98" s="11"/>
      <c r="FM98" s="11"/>
      <c r="FN98" s="11"/>
      <c r="FO98" s="11"/>
      <c r="FP98" s="11"/>
      <c r="FQ98" s="11"/>
      <c r="FR98" s="11"/>
      <c r="FS98" s="11"/>
      <c r="FT98" s="11"/>
      <c r="FU98" s="11"/>
      <c r="FV98" s="11"/>
      <c r="FW98" s="11"/>
      <c r="FX98" s="11"/>
      <c r="FY98" s="11"/>
      <c r="FZ98" s="11"/>
      <c r="GA98" s="11"/>
      <c r="GB98" s="11"/>
      <c r="GC98" s="11"/>
      <c r="GD98" s="11"/>
      <c r="GE98" s="11"/>
      <c r="GF98" s="11"/>
      <c r="GG98" s="11"/>
      <c r="GH98" s="11"/>
      <c r="GI98" s="11"/>
      <c r="GJ98" s="11"/>
      <c r="GK98" s="11"/>
      <c r="GL98" s="11"/>
      <c r="GM98" s="11"/>
      <c r="GN98" s="11"/>
      <c r="GO98" s="11"/>
      <c r="GP98" s="11"/>
      <c r="GQ98" s="11"/>
      <c r="GR98" s="11"/>
      <c r="GS98" s="11"/>
      <c r="GT98" s="11"/>
      <c r="GU98" s="11"/>
      <c r="GV98" s="11"/>
      <c r="GW98" s="11"/>
      <c r="GX98" s="11"/>
      <c r="GY98" s="11"/>
      <c r="GZ98" s="11"/>
      <c r="HA98" s="11"/>
      <c r="HB98" s="11"/>
      <c r="HC98" s="11"/>
      <c r="HD98" s="11"/>
      <c r="HE98" s="11"/>
      <c r="HF98" s="11"/>
      <c r="HG98" s="11"/>
      <c r="HH98" s="11"/>
      <c r="HI98" s="11"/>
      <c r="HJ98" s="11"/>
      <c r="HK98" s="11"/>
      <c r="HL98" s="11"/>
      <c r="HM98" s="11"/>
      <c r="HN98" s="11"/>
      <c r="HO98" s="11"/>
      <c r="HP98" s="11"/>
      <c r="HQ98" s="11"/>
      <c r="HR98" s="11"/>
      <c r="HS98" s="11"/>
      <c r="HT98" s="11"/>
      <c r="HU98" s="11"/>
      <c r="HV98" s="11"/>
      <c r="HW98" s="11"/>
      <c r="HX98" s="11"/>
      <c r="HY98" s="11"/>
      <c r="HZ98" s="11"/>
      <c r="IA98" s="11"/>
      <c r="IB98" s="11"/>
    </row>
    <row r="99" spans="1:236">
      <c r="A99" s="3"/>
      <c r="B99" s="26"/>
      <c r="C99" s="27"/>
      <c r="D99" s="28"/>
      <c r="E99" s="25"/>
      <c r="F99" s="29"/>
      <c r="G99" s="30"/>
      <c r="H99" s="30"/>
      <c r="I99" s="30"/>
      <c r="J99" s="30"/>
      <c r="K99" s="31"/>
      <c r="L99" s="31"/>
      <c r="M99" s="31"/>
      <c r="N99" s="31"/>
      <c r="O99" s="32"/>
      <c r="P99" s="32"/>
      <c r="Q99" s="12"/>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c r="FO99" s="13"/>
      <c r="FP99" s="13"/>
      <c r="FQ99" s="13"/>
      <c r="FR99" s="13"/>
      <c r="FS99" s="13"/>
      <c r="FT99" s="13"/>
      <c r="FU99" s="13"/>
      <c r="FV99" s="13"/>
      <c r="FW99" s="13"/>
      <c r="FX99" s="13"/>
      <c r="FY99" s="13"/>
      <c r="FZ99" s="13"/>
      <c r="GA99" s="13"/>
      <c r="GB99" s="13"/>
      <c r="GC99" s="13"/>
      <c r="GD99" s="13"/>
      <c r="GE99" s="13"/>
      <c r="GF99" s="13"/>
      <c r="GG99" s="13"/>
      <c r="GH99" s="13"/>
      <c r="GI99" s="13"/>
      <c r="GJ99" s="13"/>
      <c r="GK99" s="13"/>
      <c r="GL99" s="13"/>
      <c r="GM99" s="13"/>
      <c r="GN99" s="13"/>
      <c r="GO99" s="13"/>
      <c r="GP99" s="13"/>
      <c r="GQ99" s="13"/>
      <c r="GR99" s="13"/>
      <c r="GS99" s="13"/>
      <c r="GT99" s="13"/>
      <c r="GU99" s="13"/>
      <c r="GV99" s="13"/>
      <c r="GW99" s="13"/>
      <c r="GX99" s="13"/>
      <c r="GY99" s="13"/>
      <c r="GZ99" s="13"/>
      <c r="HA99" s="13"/>
      <c r="HB99" s="13"/>
      <c r="HC99" s="13"/>
      <c r="HD99" s="13"/>
      <c r="HE99" s="13"/>
      <c r="HF99" s="13"/>
      <c r="HG99" s="13"/>
      <c r="HH99" s="13"/>
      <c r="HI99" s="13"/>
      <c r="HJ99" s="13"/>
      <c r="HK99" s="13"/>
      <c r="HL99" s="13"/>
      <c r="HM99" s="13"/>
      <c r="HN99" s="13"/>
      <c r="HO99" s="13"/>
      <c r="HP99" s="13"/>
      <c r="HQ99" s="13"/>
      <c r="HR99" s="13"/>
      <c r="HS99" s="13"/>
      <c r="HT99" s="13"/>
      <c r="HU99" s="13"/>
      <c r="HV99" s="13"/>
      <c r="HW99" s="13"/>
      <c r="HX99" s="13"/>
      <c r="HY99" s="13"/>
      <c r="HZ99" s="13"/>
      <c r="IA99" s="13"/>
      <c r="IB99" s="13"/>
    </row>
    <row r="100" spans="1:236">
      <c r="A100" s="26"/>
      <c r="B100" s="26"/>
      <c r="C100" s="27"/>
      <c r="D100" s="28"/>
      <c r="E100" s="25"/>
      <c r="F100" s="29"/>
      <c r="G100" s="30"/>
      <c r="H100" s="30"/>
      <c r="I100" s="30"/>
      <c r="J100" s="30"/>
      <c r="K100" s="31"/>
      <c r="L100" s="31"/>
      <c r="M100" s="31"/>
      <c r="N100" s="31"/>
      <c r="O100" s="32"/>
      <c r="P100" s="32"/>
      <c r="Q100" s="12"/>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c r="FG100" s="13"/>
      <c r="FH100" s="13"/>
      <c r="FI100" s="13"/>
      <c r="FJ100" s="13"/>
      <c r="FK100" s="13"/>
      <c r="FL100" s="13"/>
      <c r="FM100" s="13"/>
      <c r="FN100" s="13"/>
      <c r="FO100" s="13"/>
      <c r="FP100" s="13"/>
      <c r="FQ100" s="13"/>
      <c r="FR100" s="13"/>
      <c r="FS100" s="13"/>
      <c r="FT100" s="13"/>
      <c r="FU100" s="13"/>
      <c r="FV100" s="13"/>
      <c r="FW100" s="13"/>
      <c r="FX100" s="13"/>
      <c r="FY100" s="13"/>
      <c r="FZ100" s="13"/>
      <c r="GA100" s="13"/>
      <c r="GB100" s="13"/>
      <c r="GC100" s="13"/>
      <c r="GD100" s="13"/>
      <c r="GE100" s="13"/>
      <c r="GF100" s="13"/>
      <c r="GG100" s="13"/>
      <c r="GH100" s="13"/>
      <c r="GI100" s="13"/>
      <c r="GJ100" s="13"/>
      <c r="GK100" s="13"/>
      <c r="GL100" s="13"/>
      <c r="GM100" s="13"/>
      <c r="GN100" s="13"/>
      <c r="GO100" s="13"/>
      <c r="GP100" s="13"/>
      <c r="GQ100" s="13"/>
      <c r="GR100" s="13"/>
      <c r="GS100" s="13"/>
      <c r="GT100" s="13"/>
      <c r="GU100" s="13"/>
      <c r="GV100" s="13"/>
      <c r="GW100" s="13"/>
      <c r="GX100" s="13"/>
      <c r="GY100" s="13"/>
      <c r="GZ100" s="13"/>
      <c r="HA100" s="13"/>
      <c r="HB100" s="13"/>
      <c r="HC100" s="13"/>
      <c r="HD100" s="13"/>
      <c r="HE100" s="13"/>
      <c r="HF100" s="13"/>
      <c r="HG100" s="13"/>
      <c r="HH100" s="13"/>
      <c r="HI100" s="13"/>
      <c r="HJ100" s="13"/>
      <c r="HK100" s="13"/>
      <c r="HL100" s="13"/>
      <c r="HM100" s="13"/>
      <c r="HN100" s="13"/>
      <c r="HO100" s="13"/>
      <c r="HP100" s="13"/>
      <c r="HQ100" s="13"/>
      <c r="HR100" s="13"/>
      <c r="HS100" s="13"/>
      <c r="HT100" s="13"/>
      <c r="HU100" s="13"/>
      <c r="HV100" s="13"/>
      <c r="HW100" s="13"/>
      <c r="HX100" s="13"/>
      <c r="HY100" s="13"/>
      <c r="HZ100" s="13"/>
      <c r="IA100" s="13"/>
      <c r="IB100" s="13"/>
    </row>
    <row r="101" spans="1:236" ht="13.5">
      <c r="B101" s="61"/>
      <c r="C101" s="71" t="s">
        <v>6</v>
      </c>
      <c r="D101" s="222">
        <f>KOPTĀME!B24</f>
        <v>0</v>
      </c>
      <c r="E101" s="222"/>
      <c r="F101" s="222"/>
      <c r="G101" s="222"/>
      <c r="H101" s="222"/>
      <c r="I101" s="222"/>
      <c r="J101" s="222"/>
      <c r="K101" s="222"/>
      <c r="L101" s="222"/>
      <c r="M101" s="222"/>
      <c r="N101" s="222"/>
      <c r="O101" s="222"/>
      <c r="P101" s="222"/>
    </row>
    <row r="102" spans="1:236" ht="10.5" customHeight="1">
      <c r="B102" s="61"/>
      <c r="C102" s="72"/>
      <c r="D102" s="200" t="s">
        <v>7</v>
      </c>
      <c r="E102" s="200"/>
      <c r="F102" s="200"/>
      <c r="G102" s="200"/>
      <c r="H102" s="200"/>
      <c r="I102" s="200"/>
      <c r="J102" s="200"/>
      <c r="K102" s="200"/>
      <c r="L102" s="200"/>
      <c r="M102" s="200"/>
      <c r="N102" s="200"/>
      <c r="O102" s="200"/>
      <c r="P102" s="200"/>
    </row>
    <row r="103" spans="1:236" s="6" customFormat="1" ht="10.5" customHeight="1">
      <c r="A103" s="4"/>
      <c r="B103" s="61"/>
      <c r="C103" s="72"/>
      <c r="D103" s="143"/>
      <c r="E103" s="143"/>
      <c r="F103" s="143"/>
      <c r="G103" s="143"/>
      <c r="H103" s="143"/>
      <c r="I103" s="143"/>
      <c r="J103" s="143"/>
      <c r="K103" s="143"/>
      <c r="L103" s="143"/>
      <c r="M103" s="143"/>
      <c r="N103" s="143"/>
      <c r="O103" s="143"/>
      <c r="P103" s="14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row>
    <row r="104" spans="1:236" s="6" customFormat="1" ht="15">
      <c r="A104" s="4"/>
      <c r="B104" s="61"/>
      <c r="C104" s="100" t="s">
        <v>39</v>
      </c>
      <c r="D104" s="265">
        <f>KOPTĀME!B29</f>
        <v>0</v>
      </c>
      <c r="E104" s="265"/>
      <c r="F104" s="265"/>
      <c r="G104" s="146"/>
      <c r="H104" s="146"/>
      <c r="I104" s="146"/>
      <c r="J104" s="146"/>
      <c r="K104" s="146"/>
      <c r="L104" s="146"/>
      <c r="M104" s="147"/>
      <c r="N104" s="148"/>
      <c r="O104" s="2"/>
      <c r="P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row>
    <row r="105" spans="1:236" s="6" customFormat="1" ht="14.25">
      <c r="A105" s="4"/>
      <c r="B105" s="61"/>
      <c r="C105" s="76"/>
      <c r="D105" s="77"/>
      <c r="E105" s="76"/>
      <c r="F105" s="65"/>
      <c r="G105" s="149"/>
      <c r="H105" s="149"/>
      <c r="I105" s="149"/>
      <c r="J105" s="149"/>
      <c r="K105" s="149"/>
      <c r="L105" s="149"/>
      <c r="M105" s="149"/>
      <c r="N105" s="150"/>
      <c r="O105" s="2"/>
      <c r="P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row>
    <row r="106" spans="1:236" s="6" customFormat="1" ht="13.5">
      <c r="A106" s="4"/>
      <c r="B106" s="61"/>
      <c r="C106" s="71" t="s">
        <v>12</v>
      </c>
      <c r="D106" s="219">
        <f>Kopsav.!C36</f>
        <v>0</v>
      </c>
      <c r="E106" s="219"/>
      <c r="F106" s="219"/>
      <c r="G106" s="219"/>
      <c r="H106" s="219"/>
      <c r="I106" s="219"/>
      <c r="J106" s="219"/>
      <c r="K106" s="219"/>
      <c r="L106" s="219"/>
      <c r="M106" s="219"/>
      <c r="N106" s="219"/>
      <c r="O106" s="219"/>
      <c r="P106" s="219"/>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row>
    <row r="107" spans="1:236" s="6" customFormat="1">
      <c r="A107" s="4"/>
      <c r="B107" s="61"/>
      <c r="C107" s="72"/>
      <c r="D107" s="200" t="s">
        <v>7</v>
      </c>
      <c r="E107" s="200"/>
      <c r="F107" s="200"/>
      <c r="G107" s="200"/>
      <c r="H107" s="200"/>
      <c r="I107" s="200"/>
      <c r="J107" s="200"/>
      <c r="K107" s="200"/>
      <c r="L107" s="200"/>
      <c r="M107" s="200"/>
      <c r="N107" s="200"/>
      <c r="O107" s="200"/>
      <c r="P107" s="200"/>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row>
    <row r="108" spans="1:236" s="6" customFormat="1" ht="9" customHeight="1">
      <c r="A108" s="4"/>
      <c r="B108" s="4"/>
      <c r="C108" s="72"/>
      <c r="D108" s="201"/>
      <c r="E108" s="201"/>
      <c r="F108" s="201"/>
      <c r="G108" s="33"/>
      <c r="H108" s="33"/>
      <c r="I108" s="33"/>
      <c r="J108" s="33"/>
      <c r="K108" s="2"/>
      <c r="L108" s="3"/>
      <c r="M108" s="3"/>
      <c r="N108" s="3"/>
      <c r="O108" s="3"/>
      <c r="P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row>
    <row r="109" spans="1:236" s="6" customFormat="1" ht="13.5">
      <c r="A109" s="4"/>
      <c r="B109" s="4"/>
      <c r="C109" s="75" t="s">
        <v>8</v>
      </c>
      <c r="D109" s="101">
        <f>KOPTĀME!B27</f>
        <v>0</v>
      </c>
      <c r="E109" s="101"/>
      <c r="F109" s="72"/>
      <c r="G109" s="33"/>
      <c r="H109" s="33"/>
      <c r="K109" s="3"/>
      <c r="L109" s="3"/>
      <c r="M109" s="3"/>
      <c r="N109" s="3"/>
      <c r="O109" s="3"/>
      <c r="P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row>
  </sheetData>
  <sheetProtection algorithmName="SHA-512" hashValue="jjh0NqjPlHBEBf4KVA5CZR6BtPlcz08dovmAmxchZsCKgu+MnZ4jdIdWo7efbtGNdHF1mcDkjC4nIS9f9rIogQ==" saltValue="sDWiUN+drQj1b6161C8CPw==" spinCount="100000" sheet="1" formatCells="0" formatColumns="0" formatRows="0" insertColumns="0" insertRows="0" insertHyperlinks="0" deleteColumns="0" deleteRows="0" selectLockedCells="1" sort="0" autoFilter="0" pivotTables="0"/>
  <autoFilter ref="A15:IB96"/>
  <mergeCells count="22">
    <mergeCell ref="D108:F108"/>
    <mergeCell ref="T14:T15"/>
    <mergeCell ref="U14:U15"/>
    <mergeCell ref="W14:W15"/>
    <mergeCell ref="D101:P101"/>
    <mergeCell ref="D102:P102"/>
    <mergeCell ref="D104:F104"/>
    <mergeCell ref="D106:P106"/>
    <mergeCell ref="D107:P107"/>
    <mergeCell ref="V14:V15"/>
    <mergeCell ref="X14:X15"/>
    <mergeCell ref="A96:K96"/>
    <mergeCell ref="A6:P6"/>
    <mergeCell ref="N11:O11"/>
    <mergeCell ref="N12:O12"/>
    <mergeCell ref="A14:A15"/>
    <mergeCell ref="B14:B15"/>
    <mergeCell ref="D14:D15"/>
    <mergeCell ref="E14:E15"/>
    <mergeCell ref="F14:K14"/>
    <mergeCell ref="L14:P14"/>
    <mergeCell ref="C14:C15"/>
  </mergeCells>
  <pageMargins left="0.70866141732283472" right="0.70866141732283472" top="0.74803149606299213" bottom="0.74803149606299213" header="0.31496062992125984" footer="0.31496062992125984"/>
  <pageSetup paperSize="9" scale="76" fitToHeight="0" orientation="landscape" r:id="rId1"/>
  <headerFooter>
    <oddFooter>&amp;C&amp;"time,Italic"&amp;10&amp;P /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B90"/>
  <sheetViews>
    <sheetView view="pageBreakPreview" topLeftCell="A52" zoomScale="90" zoomScaleNormal="100" zoomScaleSheetLayoutView="90" workbookViewId="0">
      <selection activeCell="F55" sqref="F55"/>
    </sheetView>
  </sheetViews>
  <sheetFormatPr defaultRowHeight="12.75"/>
  <cols>
    <col min="1" max="1" width="6.28515625" style="4" customWidth="1"/>
    <col min="2" max="2" width="2.5703125" style="4" customWidth="1"/>
    <col min="3" max="3" width="37" style="34" customWidth="1"/>
    <col min="4" max="4" width="9.5703125" style="35" customWidth="1"/>
    <col min="5" max="5" width="9.5703125" style="36" customWidth="1"/>
    <col min="6" max="6" width="6.7109375" style="6" customWidth="1"/>
    <col min="7" max="7" width="8.28515625" style="6" customWidth="1"/>
    <col min="8" max="8" width="7.28515625" style="6" customWidth="1"/>
    <col min="9" max="9" width="8.42578125" style="6" customWidth="1"/>
    <col min="10" max="10" width="9.28515625" style="6" customWidth="1"/>
    <col min="11" max="11" width="8.28515625" style="3" customWidth="1"/>
    <col min="12" max="15" width="11.140625" style="3" customWidth="1"/>
    <col min="16" max="16" width="11.7109375" style="3" customWidth="1"/>
    <col min="17" max="17" width="10.28515625" style="6" customWidth="1"/>
    <col min="18" max="20" width="9.140625" style="3"/>
    <col min="21" max="21" width="4" style="3" customWidth="1"/>
    <col min="22" max="22" width="41.42578125" style="3" customWidth="1"/>
    <col min="23" max="236" width="9.140625" style="3"/>
    <col min="237" max="237" width="4" style="3" customWidth="1"/>
    <col min="238" max="238" width="31.42578125" style="3" customWidth="1"/>
    <col min="239" max="239" width="5.7109375" style="3" customWidth="1"/>
    <col min="240" max="240" width="8.42578125" style="3" customWidth="1"/>
    <col min="241" max="241" width="6.140625" style="3" customWidth="1"/>
    <col min="242" max="242" width="6.5703125" style="3" customWidth="1"/>
    <col min="243" max="243" width="7.28515625" style="3" customWidth="1"/>
    <col min="244" max="244" width="8.28515625" style="3" customWidth="1"/>
    <col min="245" max="245" width="7.28515625" style="3" customWidth="1"/>
    <col min="246" max="246" width="6.7109375" style="3" customWidth="1"/>
    <col min="247" max="247" width="11.140625" style="3" customWidth="1"/>
    <col min="248" max="248" width="9.5703125" style="3" customWidth="1"/>
    <col min="249" max="250" width="11.140625" style="3" customWidth="1"/>
    <col min="251" max="251" width="8.85546875" style="3" customWidth="1"/>
    <col min="252" max="492" width="9.140625" style="3"/>
    <col min="493" max="493" width="4" style="3" customWidth="1"/>
    <col min="494" max="494" width="31.42578125" style="3" customWidth="1"/>
    <col min="495" max="495" width="5.7109375" style="3" customWidth="1"/>
    <col min="496" max="496" width="8.42578125" style="3" customWidth="1"/>
    <col min="497" max="497" width="6.140625" style="3" customWidth="1"/>
    <col min="498" max="498" width="6.5703125" style="3" customWidth="1"/>
    <col min="499" max="499" width="7.28515625" style="3" customWidth="1"/>
    <col min="500" max="500" width="8.28515625" style="3" customWidth="1"/>
    <col min="501" max="501" width="7.28515625" style="3" customWidth="1"/>
    <col min="502" max="502" width="6.7109375" style="3" customWidth="1"/>
    <col min="503" max="503" width="11.140625" style="3" customWidth="1"/>
    <col min="504" max="504" width="9.5703125" style="3" customWidth="1"/>
    <col min="505" max="506" width="11.140625" style="3" customWidth="1"/>
    <col min="507" max="507" width="8.85546875" style="3" customWidth="1"/>
    <col min="508" max="748" width="9.140625" style="3"/>
    <col min="749" max="749" width="4" style="3" customWidth="1"/>
    <col min="750" max="750" width="31.42578125" style="3" customWidth="1"/>
    <col min="751" max="751" width="5.7109375" style="3" customWidth="1"/>
    <col min="752" max="752" width="8.42578125" style="3" customWidth="1"/>
    <col min="753" max="753" width="6.140625" style="3" customWidth="1"/>
    <col min="754" max="754" width="6.5703125" style="3" customWidth="1"/>
    <col min="755" max="755" width="7.28515625" style="3" customWidth="1"/>
    <col min="756" max="756" width="8.28515625" style="3" customWidth="1"/>
    <col min="757" max="757" width="7.28515625" style="3" customWidth="1"/>
    <col min="758" max="758" width="6.7109375" style="3" customWidth="1"/>
    <col min="759" max="759" width="11.140625" style="3" customWidth="1"/>
    <col min="760" max="760" width="9.5703125" style="3" customWidth="1"/>
    <col min="761" max="762" width="11.140625" style="3" customWidth="1"/>
    <col min="763" max="763" width="8.85546875" style="3" customWidth="1"/>
    <col min="764" max="1004" width="9.140625" style="3"/>
    <col min="1005" max="1005" width="4" style="3" customWidth="1"/>
    <col min="1006" max="1006" width="31.42578125" style="3" customWidth="1"/>
    <col min="1007" max="1007" width="5.7109375" style="3" customWidth="1"/>
    <col min="1008" max="1008" width="8.42578125" style="3" customWidth="1"/>
    <col min="1009" max="1009" width="6.140625" style="3" customWidth="1"/>
    <col min="1010" max="1010" width="6.5703125" style="3" customWidth="1"/>
    <col min="1011" max="1011" width="7.28515625" style="3" customWidth="1"/>
    <col min="1012" max="1012" width="8.28515625" style="3" customWidth="1"/>
    <col min="1013" max="1013" width="7.28515625" style="3" customWidth="1"/>
    <col min="1014" max="1014" width="6.7109375" style="3" customWidth="1"/>
    <col min="1015" max="1015" width="11.140625" style="3" customWidth="1"/>
    <col min="1016" max="1016" width="9.5703125" style="3" customWidth="1"/>
    <col min="1017" max="1018" width="11.140625" style="3" customWidth="1"/>
    <col min="1019" max="1019" width="8.85546875" style="3" customWidth="1"/>
    <col min="1020" max="1260" width="9.140625" style="3"/>
    <col min="1261" max="1261" width="4" style="3" customWidth="1"/>
    <col min="1262" max="1262" width="31.42578125" style="3" customWidth="1"/>
    <col min="1263" max="1263" width="5.7109375" style="3" customWidth="1"/>
    <col min="1264" max="1264" width="8.42578125" style="3" customWidth="1"/>
    <col min="1265" max="1265" width="6.140625" style="3" customWidth="1"/>
    <col min="1266" max="1266" width="6.5703125" style="3" customWidth="1"/>
    <col min="1267" max="1267" width="7.28515625" style="3" customWidth="1"/>
    <col min="1268" max="1268" width="8.28515625" style="3" customWidth="1"/>
    <col min="1269" max="1269" width="7.28515625" style="3" customWidth="1"/>
    <col min="1270" max="1270" width="6.7109375" style="3" customWidth="1"/>
    <col min="1271" max="1271" width="11.140625" style="3" customWidth="1"/>
    <col min="1272" max="1272" width="9.5703125" style="3" customWidth="1"/>
    <col min="1273" max="1274" width="11.140625" style="3" customWidth="1"/>
    <col min="1275" max="1275" width="8.85546875" style="3" customWidth="1"/>
    <col min="1276" max="1516" width="9.140625" style="3"/>
    <col min="1517" max="1517" width="4" style="3" customWidth="1"/>
    <col min="1518" max="1518" width="31.42578125" style="3" customWidth="1"/>
    <col min="1519" max="1519" width="5.7109375" style="3" customWidth="1"/>
    <col min="1520" max="1520" width="8.42578125" style="3" customWidth="1"/>
    <col min="1521" max="1521" width="6.140625" style="3" customWidth="1"/>
    <col min="1522" max="1522" width="6.5703125" style="3" customWidth="1"/>
    <col min="1523" max="1523" width="7.28515625" style="3" customWidth="1"/>
    <col min="1524" max="1524" width="8.28515625" style="3" customWidth="1"/>
    <col min="1525" max="1525" width="7.28515625" style="3" customWidth="1"/>
    <col min="1526" max="1526" width="6.7109375" style="3" customWidth="1"/>
    <col min="1527" max="1527" width="11.140625" style="3" customWidth="1"/>
    <col min="1528" max="1528" width="9.5703125" style="3" customWidth="1"/>
    <col min="1529" max="1530" width="11.140625" style="3" customWidth="1"/>
    <col min="1531" max="1531" width="8.85546875" style="3" customWidth="1"/>
    <col min="1532" max="1772" width="9.140625" style="3"/>
    <col min="1773" max="1773" width="4" style="3" customWidth="1"/>
    <col min="1774" max="1774" width="31.42578125" style="3" customWidth="1"/>
    <col min="1775" max="1775" width="5.7109375" style="3" customWidth="1"/>
    <col min="1776" max="1776" width="8.42578125" style="3" customWidth="1"/>
    <col min="1777" max="1777" width="6.140625" style="3" customWidth="1"/>
    <col min="1778" max="1778" width="6.5703125" style="3" customWidth="1"/>
    <col min="1779" max="1779" width="7.28515625" style="3" customWidth="1"/>
    <col min="1780" max="1780" width="8.28515625" style="3" customWidth="1"/>
    <col min="1781" max="1781" width="7.28515625" style="3" customWidth="1"/>
    <col min="1782" max="1782" width="6.7109375" style="3" customWidth="1"/>
    <col min="1783" max="1783" width="11.140625" style="3" customWidth="1"/>
    <col min="1784" max="1784" width="9.5703125" style="3" customWidth="1"/>
    <col min="1785" max="1786" width="11.140625" style="3" customWidth="1"/>
    <col min="1787" max="1787" width="8.85546875" style="3" customWidth="1"/>
    <col min="1788" max="2028" width="9.140625" style="3"/>
    <col min="2029" max="2029" width="4" style="3" customWidth="1"/>
    <col min="2030" max="2030" width="31.42578125" style="3" customWidth="1"/>
    <col min="2031" max="2031" width="5.7109375" style="3" customWidth="1"/>
    <col min="2032" max="2032" width="8.42578125" style="3" customWidth="1"/>
    <col min="2033" max="2033" width="6.140625" style="3" customWidth="1"/>
    <col min="2034" max="2034" width="6.5703125" style="3" customWidth="1"/>
    <col min="2035" max="2035" width="7.28515625" style="3" customWidth="1"/>
    <col min="2036" max="2036" width="8.28515625" style="3" customWidth="1"/>
    <col min="2037" max="2037" width="7.28515625" style="3" customWidth="1"/>
    <col min="2038" max="2038" width="6.7109375" style="3" customWidth="1"/>
    <col min="2039" max="2039" width="11.140625" style="3" customWidth="1"/>
    <col min="2040" max="2040" width="9.5703125" style="3" customWidth="1"/>
    <col min="2041" max="2042" width="11.140625" style="3" customWidth="1"/>
    <col min="2043" max="2043" width="8.85546875" style="3" customWidth="1"/>
    <col min="2044" max="2284" width="9.140625" style="3"/>
    <col min="2285" max="2285" width="4" style="3" customWidth="1"/>
    <col min="2286" max="2286" width="31.42578125" style="3" customWidth="1"/>
    <col min="2287" max="2287" width="5.7109375" style="3" customWidth="1"/>
    <col min="2288" max="2288" width="8.42578125" style="3" customWidth="1"/>
    <col min="2289" max="2289" width="6.140625" style="3" customWidth="1"/>
    <col min="2290" max="2290" width="6.5703125" style="3" customWidth="1"/>
    <col min="2291" max="2291" width="7.28515625" style="3" customWidth="1"/>
    <col min="2292" max="2292" width="8.28515625" style="3" customWidth="1"/>
    <col min="2293" max="2293" width="7.28515625" style="3" customWidth="1"/>
    <col min="2294" max="2294" width="6.7109375" style="3" customWidth="1"/>
    <col min="2295" max="2295" width="11.140625" style="3" customWidth="1"/>
    <col min="2296" max="2296" width="9.5703125" style="3" customWidth="1"/>
    <col min="2297" max="2298" width="11.140625" style="3" customWidth="1"/>
    <col min="2299" max="2299" width="8.85546875" style="3" customWidth="1"/>
    <col min="2300" max="2540" width="9.140625" style="3"/>
    <col min="2541" max="2541" width="4" style="3" customWidth="1"/>
    <col min="2542" max="2542" width="31.42578125" style="3" customWidth="1"/>
    <col min="2543" max="2543" width="5.7109375" style="3" customWidth="1"/>
    <col min="2544" max="2544" width="8.42578125" style="3" customWidth="1"/>
    <col min="2545" max="2545" width="6.140625" style="3" customWidth="1"/>
    <col min="2546" max="2546" width="6.5703125" style="3" customWidth="1"/>
    <col min="2547" max="2547" width="7.28515625" style="3" customWidth="1"/>
    <col min="2548" max="2548" width="8.28515625" style="3" customWidth="1"/>
    <col min="2549" max="2549" width="7.28515625" style="3" customWidth="1"/>
    <col min="2550" max="2550" width="6.7109375" style="3" customWidth="1"/>
    <col min="2551" max="2551" width="11.140625" style="3" customWidth="1"/>
    <col min="2552" max="2552" width="9.5703125" style="3" customWidth="1"/>
    <col min="2553" max="2554" width="11.140625" style="3" customWidth="1"/>
    <col min="2555" max="2555" width="8.85546875" style="3" customWidth="1"/>
    <col min="2556" max="2796" width="9.140625" style="3"/>
    <col min="2797" max="2797" width="4" style="3" customWidth="1"/>
    <col min="2798" max="2798" width="31.42578125" style="3" customWidth="1"/>
    <col min="2799" max="2799" width="5.7109375" style="3" customWidth="1"/>
    <col min="2800" max="2800" width="8.42578125" style="3" customWidth="1"/>
    <col min="2801" max="2801" width="6.140625" style="3" customWidth="1"/>
    <col min="2802" max="2802" width="6.5703125" style="3" customWidth="1"/>
    <col min="2803" max="2803" width="7.28515625" style="3" customWidth="1"/>
    <col min="2804" max="2804" width="8.28515625" style="3" customWidth="1"/>
    <col min="2805" max="2805" width="7.28515625" style="3" customWidth="1"/>
    <col min="2806" max="2806" width="6.7109375" style="3" customWidth="1"/>
    <col min="2807" max="2807" width="11.140625" style="3" customWidth="1"/>
    <col min="2808" max="2808" width="9.5703125" style="3" customWidth="1"/>
    <col min="2809" max="2810" width="11.140625" style="3" customWidth="1"/>
    <col min="2811" max="2811" width="8.85546875" style="3" customWidth="1"/>
    <col min="2812" max="3052" width="9.140625" style="3"/>
    <col min="3053" max="3053" width="4" style="3" customWidth="1"/>
    <col min="3054" max="3054" width="31.42578125" style="3" customWidth="1"/>
    <col min="3055" max="3055" width="5.7109375" style="3" customWidth="1"/>
    <col min="3056" max="3056" width="8.42578125" style="3" customWidth="1"/>
    <col min="3057" max="3057" width="6.140625" style="3" customWidth="1"/>
    <col min="3058" max="3058" width="6.5703125" style="3" customWidth="1"/>
    <col min="3059" max="3059" width="7.28515625" style="3" customWidth="1"/>
    <col min="3060" max="3060" width="8.28515625" style="3" customWidth="1"/>
    <col min="3061" max="3061" width="7.28515625" style="3" customWidth="1"/>
    <col min="3062" max="3062" width="6.7109375" style="3" customWidth="1"/>
    <col min="3063" max="3063" width="11.140625" style="3" customWidth="1"/>
    <col min="3064" max="3064" width="9.5703125" style="3" customWidth="1"/>
    <col min="3065" max="3066" width="11.140625" style="3" customWidth="1"/>
    <col min="3067" max="3067" width="8.85546875" style="3" customWidth="1"/>
    <col min="3068" max="3308" width="9.140625" style="3"/>
    <col min="3309" max="3309" width="4" style="3" customWidth="1"/>
    <col min="3310" max="3310" width="31.42578125" style="3" customWidth="1"/>
    <col min="3311" max="3311" width="5.7109375" style="3" customWidth="1"/>
    <col min="3312" max="3312" width="8.42578125" style="3" customWidth="1"/>
    <col min="3313" max="3313" width="6.140625" style="3" customWidth="1"/>
    <col min="3314" max="3314" width="6.5703125" style="3" customWidth="1"/>
    <col min="3315" max="3315" width="7.28515625" style="3" customWidth="1"/>
    <col min="3316" max="3316" width="8.28515625" style="3" customWidth="1"/>
    <col min="3317" max="3317" width="7.28515625" style="3" customWidth="1"/>
    <col min="3318" max="3318" width="6.7109375" style="3" customWidth="1"/>
    <col min="3319" max="3319" width="11.140625" style="3" customWidth="1"/>
    <col min="3320" max="3320" width="9.5703125" style="3" customWidth="1"/>
    <col min="3321" max="3322" width="11.140625" style="3" customWidth="1"/>
    <col min="3323" max="3323" width="8.85546875" style="3" customWidth="1"/>
    <col min="3324" max="3564" width="9.140625" style="3"/>
    <col min="3565" max="3565" width="4" style="3" customWidth="1"/>
    <col min="3566" max="3566" width="31.42578125" style="3" customWidth="1"/>
    <col min="3567" max="3567" width="5.7109375" style="3" customWidth="1"/>
    <col min="3568" max="3568" width="8.42578125" style="3" customWidth="1"/>
    <col min="3569" max="3569" width="6.140625" style="3" customWidth="1"/>
    <col min="3570" max="3570" width="6.5703125" style="3" customWidth="1"/>
    <col min="3571" max="3571" width="7.28515625" style="3" customWidth="1"/>
    <col min="3572" max="3572" width="8.28515625" style="3" customWidth="1"/>
    <col min="3573" max="3573" width="7.28515625" style="3" customWidth="1"/>
    <col min="3574" max="3574" width="6.7109375" style="3" customWidth="1"/>
    <col min="3575" max="3575" width="11.140625" style="3" customWidth="1"/>
    <col min="3576" max="3576" width="9.5703125" style="3" customWidth="1"/>
    <col min="3577" max="3578" width="11.140625" style="3" customWidth="1"/>
    <col min="3579" max="3579" width="8.85546875" style="3" customWidth="1"/>
    <col min="3580" max="3820" width="9.140625" style="3"/>
    <col min="3821" max="3821" width="4" style="3" customWidth="1"/>
    <col min="3822" max="3822" width="31.42578125" style="3" customWidth="1"/>
    <col min="3823" max="3823" width="5.7109375" style="3" customWidth="1"/>
    <col min="3824" max="3824" width="8.42578125" style="3" customWidth="1"/>
    <col min="3825" max="3825" width="6.140625" style="3" customWidth="1"/>
    <col min="3826" max="3826" width="6.5703125" style="3" customWidth="1"/>
    <col min="3827" max="3827" width="7.28515625" style="3" customWidth="1"/>
    <col min="3828" max="3828" width="8.28515625" style="3" customWidth="1"/>
    <col min="3829" max="3829" width="7.28515625" style="3" customWidth="1"/>
    <col min="3830" max="3830" width="6.7109375" style="3" customWidth="1"/>
    <col min="3831" max="3831" width="11.140625" style="3" customWidth="1"/>
    <col min="3832" max="3832" width="9.5703125" style="3" customWidth="1"/>
    <col min="3833" max="3834" width="11.140625" style="3" customWidth="1"/>
    <col min="3835" max="3835" width="8.85546875" style="3" customWidth="1"/>
    <col min="3836" max="4076" width="9.140625" style="3"/>
    <col min="4077" max="4077" width="4" style="3" customWidth="1"/>
    <col min="4078" max="4078" width="31.42578125" style="3" customWidth="1"/>
    <col min="4079" max="4079" width="5.7109375" style="3" customWidth="1"/>
    <col min="4080" max="4080" width="8.42578125" style="3" customWidth="1"/>
    <col min="4081" max="4081" width="6.140625" style="3" customWidth="1"/>
    <col min="4082" max="4082" width="6.5703125" style="3" customWidth="1"/>
    <col min="4083" max="4083" width="7.28515625" style="3" customWidth="1"/>
    <col min="4084" max="4084" width="8.28515625" style="3" customWidth="1"/>
    <col min="4085" max="4085" width="7.28515625" style="3" customWidth="1"/>
    <col min="4086" max="4086" width="6.7109375" style="3" customWidth="1"/>
    <col min="4087" max="4087" width="11.140625" style="3" customWidth="1"/>
    <col min="4088" max="4088" width="9.5703125" style="3" customWidth="1"/>
    <col min="4089" max="4090" width="11.140625" style="3" customWidth="1"/>
    <col min="4091" max="4091" width="8.85546875" style="3" customWidth="1"/>
    <col min="4092" max="4332" width="9.140625" style="3"/>
    <col min="4333" max="4333" width="4" style="3" customWidth="1"/>
    <col min="4334" max="4334" width="31.42578125" style="3" customWidth="1"/>
    <col min="4335" max="4335" width="5.7109375" style="3" customWidth="1"/>
    <col min="4336" max="4336" width="8.42578125" style="3" customWidth="1"/>
    <col min="4337" max="4337" width="6.140625" style="3" customWidth="1"/>
    <col min="4338" max="4338" width="6.5703125" style="3" customWidth="1"/>
    <col min="4339" max="4339" width="7.28515625" style="3" customWidth="1"/>
    <col min="4340" max="4340" width="8.28515625" style="3" customWidth="1"/>
    <col min="4341" max="4341" width="7.28515625" style="3" customWidth="1"/>
    <col min="4342" max="4342" width="6.7109375" style="3" customWidth="1"/>
    <col min="4343" max="4343" width="11.140625" style="3" customWidth="1"/>
    <col min="4344" max="4344" width="9.5703125" style="3" customWidth="1"/>
    <col min="4345" max="4346" width="11.140625" style="3" customWidth="1"/>
    <col min="4347" max="4347" width="8.85546875" style="3" customWidth="1"/>
    <col min="4348" max="4588" width="9.140625" style="3"/>
    <col min="4589" max="4589" width="4" style="3" customWidth="1"/>
    <col min="4590" max="4590" width="31.42578125" style="3" customWidth="1"/>
    <col min="4591" max="4591" width="5.7109375" style="3" customWidth="1"/>
    <col min="4592" max="4592" width="8.42578125" style="3" customWidth="1"/>
    <col min="4593" max="4593" width="6.140625" style="3" customWidth="1"/>
    <col min="4594" max="4594" width="6.5703125" style="3" customWidth="1"/>
    <col min="4595" max="4595" width="7.28515625" style="3" customWidth="1"/>
    <col min="4596" max="4596" width="8.28515625" style="3" customWidth="1"/>
    <col min="4597" max="4597" width="7.28515625" style="3" customWidth="1"/>
    <col min="4598" max="4598" width="6.7109375" style="3" customWidth="1"/>
    <col min="4599" max="4599" width="11.140625" style="3" customWidth="1"/>
    <col min="4600" max="4600" width="9.5703125" style="3" customWidth="1"/>
    <col min="4601" max="4602" width="11.140625" style="3" customWidth="1"/>
    <col min="4603" max="4603" width="8.85546875" style="3" customWidth="1"/>
    <col min="4604" max="4844" width="9.140625" style="3"/>
    <col min="4845" max="4845" width="4" style="3" customWidth="1"/>
    <col min="4846" max="4846" width="31.42578125" style="3" customWidth="1"/>
    <col min="4847" max="4847" width="5.7109375" style="3" customWidth="1"/>
    <col min="4848" max="4848" width="8.42578125" style="3" customWidth="1"/>
    <col min="4849" max="4849" width="6.140625" style="3" customWidth="1"/>
    <col min="4850" max="4850" width="6.5703125" style="3" customWidth="1"/>
    <col min="4851" max="4851" width="7.28515625" style="3" customWidth="1"/>
    <col min="4852" max="4852" width="8.28515625" style="3" customWidth="1"/>
    <col min="4853" max="4853" width="7.28515625" style="3" customWidth="1"/>
    <col min="4854" max="4854" width="6.7109375" style="3" customWidth="1"/>
    <col min="4855" max="4855" width="11.140625" style="3" customWidth="1"/>
    <col min="4856" max="4856" width="9.5703125" style="3" customWidth="1"/>
    <col min="4857" max="4858" width="11.140625" style="3" customWidth="1"/>
    <col min="4859" max="4859" width="8.85546875" style="3" customWidth="1"/>
    <col min="4860" max="5100" width="9.140625" style="3"/>
    <col min="5101" max="5101" width="4" style="3" customWidth="1"/>
    <col min="5102" max="5102" width="31.42578125" style="3" customWidth="1"/>
    <col min="5103" max="5103" width="5.7109375" style="3" customWidth="1"/>
    <col min="5104" max="5104" width="8.42578125" style="3" customWidth="1"/>
    <col min="5105" max="5105" width="6.140625" style="3" customWidth="1"/>
    <col min="5106" max="5106" width="6.5703125" style="3" customWidth="1"/>
    <col min="5107" max="5107" width="7.28515625" style="3" customWidth="1"/>
    <col min="5108" max="5108" width="8.28515625" style="3" customWidth="1"/>
    <col min="5109" max="5109" width="7.28515625" style="3" customWidth="1"/>
    <col min="5110" max="5110" width="6.7109375" style="3" customWidth="1"/>
    <col min="5111" max="5111" width="11.140625" style="3" customWidth="1"/>
    <col min="5112" max="5112" width="9.5703125" style="3" customWidth="1"/>
    <col min="5113" max="5114" width="11.140625" style="3" customWidth="1"/>
    <col min="5115" max="5115" width="8.85546875" style="3" customWidth="1"/>
    <col min="5116" max="5356" width="9.140625" style="3"/>
    <col min="5357" max="5357" width="4" style="3" customWidth="1"/>
    <col min="5358" max="5358" width="31.42578125" style="3" customWidth="1"/>
    <col min="5359" max="5359" width="5.7109375" style="3" customWidth="1"/>
    <col min="5360" max="5360" width="8.42578125" style="3" customWidth="1"/>
    <col min="5361" max="5361" width="6.140625" style="3" customWidth="1"/>
    <col min="5362" max="5362" width="6.5703125" style="3" customWidth="1"/>
    <col min="5363" max="5363" width="7.28515625" style="3" customWidth="1"/>
    <col min="5364" max="5364" width="8.28515625" style="3" customWidth="1"/>
    <col min="5365" max="5365" width="7.28515625" style="3" customWidth="1"/>
    <col min="5366" max="5366" width="6.7109375" style="3" customWidth="1"/>
    <col min="5367" max="5367" width="11.140625" style="3" customWidth="1"/>
    <col min="5368" max="5368" width="9.5703125" style="3" customWidth="1"/>
    <col min="5369" max="5370" width="11.140625" style="3" customWidth="1"/>
    <col min="5371" max="5371" width="8.85546875" style="3" customWidth="1"/>
    <col min="5372" max="5612" width="9.140625" style="3"/>
    <col min="5613" max="5613" width="4" style="3" customWidth="1"/>
    <col min="5614" max="5614" width="31.42578125" style="3" customWidth="1"/>
    <col min="5615" max="5615" width="5.7109375" style="3" customWidth="1"/>
    <col min="5616" max="5616" width="8.42578125" style="3" customWidth="1"/>
    <col min="5617" max="5617" width="6.140625" style="3" customWidth="1"/>
    <col min="5618" max="5618" width="6.5703125" style="3" customWidth="1"/>
    <col min="5619" max="5619" width="7.28515625" style="3" customWidth="1"/>
    <col min="5620" max="5620" width="8.28515625" style="3" customWidth="1"/>
    <col min="5621" max="5621" width="7.28515625" style="3" customWidth="1"/>
    <col min="5622" max="5622" width="6.7109375" style="3" customWidth="1"/>
    <col min="5623" max="5623" width="11.140625" style="3" customWidth="1"/>
    <col min="5624" max="5624" width="9.5703125" style="3" customWidth="1"/>
    <col min="5625" max="5626" width="11.140625" style="3" customWidth="1"/>
    <col min="5627" max="5627" width="8.85546875" style="3" customWidth="1"/>
    <col min="5628" max="5868" width="9.140625" style="3"/>
    <col min="5869" max="5869" width="4" style="3" customWidth="1"/>
    <col min="5870" max="5870" width="31.42578125" style="3" customWidth="1"/>
    <col min="5871" max="5871" width="5.7109375" style="3" customWidth="1"/>
    <col min="5872" max="5872" width="8.42578125" style="3" customWidth="1"/>
    <col min="5873" max="5873" width="6.140625" style="3" customWidth="1"/>
    <col min="5874" max="5874" width="6.5703125" style="3" customWidth="1"/>
    <col min="5875" max="5875" width="7.28515625" style="3" customWidth="1"/>
    <col min="5876" max="5876" width="8.28515625" style="3" customWidth="1"/>
    <col min="5877" max="5877" width="7.28515625" style="3" customWidth="1"/>
    <col min="5878" max="5878" width="6.7109375" style="3" customWidth="1"/>
    <col min="5879" max="5879" width="11.140625" style="3" customWidth="1"/>
    <col min="5880" max="5880" width="9.5703125" style="3" customWidth="1"/>
    <col min="5881" max="5882" width="11.140625" style="3" customWidth="1"/>
    <col min="5883" max="5883" width="8.85546875" style="3" customWidth="1"/>
    <col min="5884" max="6124" width="9.140625" style="3"/>
    <col min="6125" max="6125" width="4" style="3" customWidth="1"/>
    <col min="6126" max="6126" width="31.42578125" style="3" customWidth="1"/>
    <col min="6127" max="6127" width="5.7109375" style="3" customWidth="1"/>
    <col min="6128" max="6128" width="8.42578125" style="3" customWidth="1"/>
    <col min="6129" max="6129" width="6.140625" style="3" customWidth="1"/>
    <col min="6130" max="6130" width="6.5703125" style="3" customWidth="1"/>
    <col min="6131" max="6131" width="7.28515625" style="3" customWidth="1"/>
    <col min="6132" max="6132" width="8.28515625" style="3" customWidth="1"/>
    <col min="6133" max="6133" width="7.28515625" style="3" customWidth="1"/>
    <col min="6134" max="6134" width="6.7109375" style="3" customWidth="1"/>
    <col min="6135" max="6135" width="11.140625" style="3" customWidth="1"/>
    <col min="6136" max="6136" width="9.5703125" style="3" customWidth="1"/>
    <col min="6137" max="6138" width="11.140625" style="3" customWidth="1"/>
    <col min="6139" max="6139" width="8.85546875" style="3" customWidth="1"/>
    <col min="6140" max="6380" width="9.140625" style="3"/>
    <col min="6381" max="6381" width="4" style="3" customWidth="1"/>
    <col min="6382" max="6382" width="31.42578125" style="3" customWidth="1"/>
    <col min="6383" max="6383" width="5.7109375" style="3" customWidth="1"/>
    <col min="6384" max="6384" width="8.42578125" style="3" customWidth="1"/>
    <col min="6385" max="6385" width="6.140625" style="3" customWidth="1"/>
    <col min="6386" max="6386" width="6.5703125" style="3" customWidth="1"/>
    <col min="6387" max="6387" width="7.28515625" style="3" customWidth="1"/>
    <col min="6388" max="6388" width="8.28515625" style="3" customWidth="1"/>
    <col min="6389" max="6389" width="7.28515625" style="3" customWidth="1"/>
    <col min="6390" max="6390" width="6.7109375" style="3" customWidth="1"/>
    <col min="6391" max="6391" width="11.140625" style="3" customWidth="1"/>
    <col min="6392" max="6392" width="9.5703125" style="3" customWidth="1"/>
    <col min="6393" max="6394" width="11.140625" style="3" customWidth="1"/>
    <col min="6395" max="6395" width="8.85546875" style="3" customWidth="1"/>
    <col min="6396" max="6636" width="9.140625" style="3"/>
    <col min="6637" max="6637" width="4" style="3" customWidth="1"/>
    <col min="6638" max="6638" width="31.42578125" style="3" customWidth="1"/>
    <col min="6639" max="6639" width="5.7109375" style="3" customWidth="1"/>
    <col min="6640" max="6640" width="8.42578125" style="3" customWidth="1"/>
    <col min="6641" max="6641" width="6.140625" style="3" customWidth="1"/>
    <col min="6642" max="6642" width="6.5703125" style="3" customWidth="1"/>
    <col min="6643" max="6643" width="7.28515625" style="3" customWidth="1"/>
    <col min="6644" max="6644" width="8.28515625" style="3" customWidth="1"/>
    <col min="6645" max="6645" width="7.28515625" style="3" customWidth="1"/>
    <col min="6646" max="6646" width="6.7109375" style="3" customWidth="1"/>
    <col min="6647" max="6647" width="11.140625" style="3" customWidth="1"/>
    <col min="6648" max="6648" width="9.5703125" style="3" customWidth="1"/>
    <col min="6649" max="6650" width="11.140625" style="3" customWidth="1"/>
    <col min="6651" max="6651" width="8.85546875" style="3" customWidth="1"/>
    <col min="6652" max="6892" width="9.140625" style="3"/>
    <col min="6893" max="6893" width="4" style="3" customWidth="1"/>
    <col min="6894" max="6894" width="31.42578125" style="3" customWidth="1"/>
    <col min="6895" max="6895" width="5.7109375" style="3" customWidth="1"/>
    <col min="6896" max="6896" width="8.42578125" style="3" customWidth="1"/>
    <col min="6897" max="6897" width="6.140625" style="3" customWidth="1"/>
    <col min="6898" max="6898" width="6.5703125" style="3" customWidth="1"/>
    <col min="6899" max="6899" width="7.28515625" style="3" customWidth="1"/>
    <col min="6900" max="6900" width="8.28515625" style="3" customWidth="1"/>
    <col min="6901" max="6901" width="7.28515625" style="3" customWidth="1"/>
    <col min="6902" max="6902" width="6.7109375" style="3" customWidth="1"/>
    <col min="6903" max="6903" width="11.140625" style="3" customWidth="1"/>
    <col min="6904" max="6904" width="9.5703125" style="3" customWidth="1"/>
    <col min="6905" max="6906" width="11.140625" style="3" customWidth="1"/>
    <col min="6907" max="6907" width="8.85546875" style="3" customWidth="1"/>
    <col min="6908" max="7148" width="9.140625" style="3"/>
    <col min="7149" max="7149" width="4" style="3" customWidth="1"/>
    <col min="7150" max="7150" width="31.42578125" style="3" customWidth="1"/>
    <col min="7151" max="7151" width="5.7109375" style="3" customWidth="1"/>
    <col min="7152" max="7152" width="8.42578125" style="3" customWidth="1"/>
    <col min="7153" max="7153" width="6.140625" style="3" customWidth="1"/>
    <col min="7154" max="7154" width="6.5703125" style="3" customWidth="1"/>
    <col min="7155" max="7155" width="7.28515625" style="3" customWidth="1"/>
    <col min="7156" max="7156" width="8.28515625" style="3" customWidth="1"/>
    <col min="7157" max="7157" width="7.28515625" style="3" customWidth="1"/>
    <col min="7158" max="7158" width="6.7109375" style="3" customWidth="1"/>
    <col min="7159" max="7159" width="11.140625" style="3" customWidth="1"/>
    <col min="7160" max="7160" width="9.5703125" style="3" customWidth="1"/>
    <col min="7161" max="7162" width="11.140625" style="3" customWidth="1"/>
    <col min="7163" max="7163" width="8.85546875" style="3" customWidth="1"/>
    <col min="7164" max="7404" width="9.140625" style="3"/>
    <col min="7405" max="7405" width="4" style="3" customWidth="1"/>
    <col min="7406" max="7406" width="31.42578125" style="3" customWidth="1"/>
    <col min="7407" max="7407" width="5.7109375" style="3" customWidth="1"/>
    <col min="7408" max="7408" width="8.42578125" style="3" customWidth="1"/>
    <col min="7409" max="7409" width="6.140625" style="3" customWidth="1"/>
    <col min="7410" max="7410" width="6.5703125" style="3" customWidth="1"/>
    <col min="7411" max="7411" width="7.28515625" style="3" customWidth="1"/>
    <col min="7412" max="7412" width="8.28515625" style="3" customWidth="1"/>
    <col min="7413" max="7413" width="7.28515625" style="3" customWidth="1"/>
    <col min="7414" max="7414" width="6.7109375" style="3" customWidth="1"/>
    <col min="7415" max="7415" width="11.140625" style="3" customWidth="1"/>
    <col min="7416" max="7416" width="9.5703125" style="3" customWidth="1"/>
    <col min="7417" max="7418" width="11.140625" style="3" customWidth="1"/>
    <col min="7419" max="7419" width="8.85546875" style="3" customWidth="1"/>
    <col min="7420" max="7660" width="9.140625" style="3"/>
    <col min="7661" max="7661" width="4" style="3" customWidth="1"/>
    <col min="7662" max="7662" width="31.42578125" style="3" customWidth="1"/>
    <col min="7663" max="7663" width="5.7109375" style="3" customWidth="1"/>
    <col min="7664" max="7664" width="8.42578125" style="3" customWidth="1"/>
    <col min="7665" max="7665" width="6.140625" style="3" customWidth="1"/>
    <col min="7666" max="7666" width="6.5703125" style="3" customWidth="1"/>
    <col min="7667" max="7667" width="7.28515625" style="3" customWidth="1"/>
    <col min="7668" max="7668" width="8.28515625" style="3" customWidth="1"/>
    <col min="7669" max="7669" width="7.28515625" style="3" customWidth="1"/>
    <col min="7670" max="7670" width="6.7109375" style="3" customWidth="1"/>
    <col min="7671" max="7671" width="11.140625" style="3" customWidth="1"/>
    <col min="7672" max="7672" width="9.5703125" style="3" customWidth="1"/>
    <col min="7673" max="7674" width="11.140625" style="3" customWidth="1"/>
    <col min="7675" max="7675" width="8.85546875" style="3" customWidth="1"/>
    <col min="7676" max="7916" width="9.140625" style="3"/>
    <col min="7917" max="7917" width="4" style="3" customWidth="1"/>
    <col min="7918" max="7918" width="31.42578125" style="3" customWidth="1"/>
    <col min="7919" max="7919" width="5.7109375" style="3" customWidth="1"/>
    <col min="7920" max="7920" width="8.42578125" style="3" customWidth="1"/>
    <col min="7921" max="7921" width="6.140625" style="3" customWidth="1"/>
    <col min="7922" max="7922" width="6.5703125" style="3" customWidth="1"/>
    <col min="7923" max="7923" width="7.28515625" style="3" customWidth="1"/>
    <col min="7924" max="7924" width="8.28515625" style="3" customWidth="1"/>
    <col min="7925" max="7925" width="7.28515625" style="3" customWidth="1"/>
    <col min="7926" max="7926" width="6.7109375" style="3" customWidth="1"/>
    <col min="7927" max="7927" width="11.140625" style="3" customWidth="1"/>
    <col min="7928" max="7928" width="9.5703125" style="3" customWidth="1"/>
    <col min="7929" max="7930" width="11.140625" style="3" customWidth="1"/>
    <col min="7931" max="7931" width="8.85546875" style="3" customWidth="1"/>
    <col min="7932" max="8172" width="9.140625" style="3"/>
    <col min="8173" max="8173" width="4" style="3" customWidth="1"/>
    <col min="8174" max="8174" width="31.42578125" style="3" customWidth="1"/>
    <col min="8175" max="8175" width="5.7109375" style="3" customWidth="1"/>
    <col min="8176" max="8176" width="8.42578125" style="3" customWidth="1"/>
    <col min="8177" max="8177" width="6.140625" style="3" customWidth="1"/>
    <col min="8178" max="8178" width="6.5703125" style="3" customWidth="1"/>
    <col min="8179" max="8179" width="7.28515625" style="3" customWidth="1"/>
    <col min="8180" max="8180" width="8.28515625" style="3" customWidth="1"/>
    <col min="8181" max="8181" width="7.28515625" style="3" customWidth="1"/>
    <col min="8182" max="8182" width="6.7109375" style="3" customWidth="1"/>
    <col min="8183" max="8183" width="11.140625" style="3" customWidth="1"/>
    <col min="8184" max="8184" width="9.5703125" style="3" customWidth="1"/>
    <col min="8185" max="8186" width="11.140625" style="3" customWidth="1"/>
    <col min="8187" max="8187" width="8.85546875" style="3" customWidth="1"/>
    <col min="8188" max="8428" width="9.140625" style="3"/>
    <col min="8429" max="8429" width="4" style="3" customWidth="1"/>
    <col min="8430" max="8430" width="31.42578125" style="3" customWidth="1"/>
    <col min="8431" max="8431" width="5.7109375" style="3" customWidth="1"/>
    <col min="8432" max="8432" width="8.42578125" style="3" customWidth="1"/>
    <col min="8433" max="8433" width="6.140625" style="3" customWidth="1"/>
    <col min="8434" max="8434" width="6.5703125" style="3" customWidth="1"/>
    <col min="8435" max="8435" width="7.28515625" style="3" customWidth="1"/>
    <col min="8436" max="8436" width="8.28515625" style="3" customWidth="1"/>
    <col min="8437" max="8437" width="7.28515625" style="3" customWidth="1"/>
    <col min="8438" max="8438" width="6.7109375" style="3" customWidth="1"/>
    <col min="8439" max="8439" width="11.140625" style="3" customWidth="1"/>
    <col min="8440" max="8440" width="9.5703125" style="3" customWidth="1"/>
    <col min="8441" max="8442" width="11.140625" style="3" customWidth="1"/>
    <col min="8443" max="8443" width="8.85546875" style="3" customWidth="1"/>
    <col min="8444" max="8684" width="9.140625" style="3"/>
    <col min="8685" max="8685" width="4" style="3" customWidth="1"/>
    <col min="8686" max="8686" width="31.42578125" style="3" customWidth="1"/>
    <col min="8687" max="8687" width="5.7109375" style="3" customWidth="1"/>
    <col min="8688" max="8688" width="8.42578125" style="3" customWidth="1"/>
    <col min="8689" max="8689" width="6.140625" style="3" customWidth="1"/>
    <col min="8690" max="8690" width="6.5703125" style="3" customWidth="1"/>
    <col min="8691" max="8691" width="7.28515625" style="3" customWidth="1"/>
    <col min="8692" max="8692" width="8.28515625" style="3" customWidth="1"/>
    <col min="8693" max="8693" width="7.28515625" style="3" customWidth="1"/>
    <col min="8694" max="8694" width="6.7109375" style="3" customWidth="1"/>
    <col min="8695" max="8695" width="11.140625" style="3" customWidth="1"/>
    <col min="8696" max="8696" width="9.5703125" style="3" customWidth="1"/>
    <col min="8697" max="8698" width="11.140625" style="3" customWidth="1"/>
    <col min="8699" max="8699" width="8.85546875" style="3" customWidth="1"/>
    <col min="8700" max="8940" width="9.140625" style="3"/>
    <col min="8941" max="8941" width="4" style="3" customWidth="1"/>
    <col min="8942" max="8942" width="31.42578125" style="3" customWidth="1"/>
    <col min="8943" max="8943" width="5.7109375" style="3" customWidth="1"/>
    <col min="8944" max="8944" width="8.42578125" style="3" customWidth="1"/>
    <col min="8945" max="8945" width="6.140625" style="3" customWidth="1"/>
    <col min="8946" max="8946" width="6.5703125" style="3" customWidth="1"/>
    <col min="8947" max="8947" width="7.28515625" style="3" customWidth="1"/>
    <col min="8948" max="8948" width="8.28515625" style="3" customWidth="1"/>
    <col min="8949" max="8949" width="7.28515625" style="3" customWidth="1"/>
    <col min="8950" max="8950" width="6.7109375" style="3" customWidth="1"/>
    <col min="8951" max="8951" width="11.140625" style="3" customWidth="1"/>
    <col min="8952" max="8952" width="9.5703125" style="3" customWidth="1"/>
    <col min="8953" max="8954" width="11.140625" style="3" customWidth="1"/>
    <col min="8955" max="8955" width="8.85546875" style="3" customWidth="1"/>
    <col min="8956" max="9196" width="9.140625" style="3"/>
    <col min="9197" max="9197" width="4" style="3" customWidth="1"/>
    <col min="9198" max="9198" width="31.42578125" style="3" customWidth="1"/>
    <col min="9199" max="9199" width="5.7109375" style="3" customWidth="1"/>
    <col min="9200" max="9200" width="8.42578125" style="3" customWidth="1"/>
    <col min="9201" max="9201" width="6.140625" style="3" customWidth="1"/>
    <col min="9202" max="9202" width="6.5703125" style="3" customWidth="1"/>
    <col min="9203" max="9203" width="7.28515625" style="3" customWidth="1"/>
    <col min="9204" max="9204" width="8.28515625" style="3" customWidth="1"/>
    <col min="9205" max="9205" width="7.28515625" style="3" customWidth="1"/>
    <col min="9206" max="9206" width="6.7109375" style="3" customWidth="1"/>
    <col min="9207" max="9207" width="11.140625" style="3" customWidth="1"/>
    <col min="9208" max="9208" width="9.5703125" style="3" customWidth="1"/>
    <col min="9209" max="9210" width="11.140625" style="3" customWidth="1"/>
    <col min="9211" max="9211" width="8.85546875" style="3" customWidth="1"/>
    <col min="9212" max="9452" width="9.140625" style="3"/>
    <col min="9453" max="9453" width="4" style="3" customWidth="1"/>
    <col min="9454" max="9454" width="31.42578125" style="3" customWidth="1"/>
    <col min="9455" max="9455" width="5.7109375" style="3" customWidth="1"/>
    <col min="9456" max="9456" width="8.42578125" style="3" customWidth="1"/>
    <col min="9457" max="9457" width="6.140625" style="3" customWidth="1"/>
    <col min="9458" max="9458" width="6.5703125" style="3" customWidth="1"/>
    <col min="9459" max="9459" width="7.28515625" style="3" customWidth="1"/>
    <col min="9460" max="9460" width="8.28515625" style="3" customWidth="1"/>
    <col min="9461" max="9461" width="7.28515625" style="3" customWidth="1"/>
    <col min="9462" max="9462" width="6.7109375" style="3" customWidth="1"/>
    <col min="9463" max="9463" width="11.140625" style="3" customWidth="1"/>
    <col min="9464" max="9464" width="9.5703125" style="3" customWidth="1"/>
    <col min="9465" max="9466" width="11.140625" style="3" customWidth="1"/>
    <col min="9467" max="9467" width="8.85546875" style="3" customWidth="1"/>
    <col min="9468" max="9708" width="9.140625" style="3"/>
    <col min="9709" max="9709" width="4" style="3" customWidth="1"/>
    <col min="9710" max="9710" width="31.42578125" style="3" customWidth="1"/>
    <col min="9711" max="9711" width="5.7109375" style="3" customWidth="1"/>
    <col min="9712" max="9712" width="8.42578125" style="3" customWidth="1"/>
    <col min="9713" max="9713" width="6.140625" style="3" customWidth="1"/>
    <col min="9714" max="9714" width="6.5703125" style="3" customWidth="1"/>
    <col min="9715" max="9715" width="7.28515625" style="3" customWidth="1"/>
    <col min="9716" max="9716" width="8.28515625" style="3" customWidth="1"/>
    <col min="9717" max="9717" width="7.28515625" style="3" customWidth="1"/>
    <col min="9718" max="9718" width="6.7109375" style="3" customWidth="1"/>
    <col min="9719" max="9719" width="11.140625" style="3" customWidth="1"/>
    <col min="9720" max="9720" width="9.5703125" style="3" customWidth="1"/>
    <col min="9721" max="9722" width="11.140625" style="3" customWidth="1"/>
    <col min="9723" max="9723" width="8.85546875" style="3" customWidth="1"/>
    <col min="9724" max="9964" width="9.140625" style="3"/>
    <col min="9965" max="9965" width="4" style="3" customWidth="1"/>
    <col min="9966" max="9966" width="31.42578125" style="3" customWidth="1"/>
    <col min="9967" max="9967" width="5.7109375" style="3" customWidth="1"/>
    <col min="9968" max="9968" width="8.42578125" style="3" customWidth="1"/>
    <col min="9969" max="9969" width="6.140625" style="3" customWidth="1"/>
    <col min="9970" max="9970" width="6.5703125" style="3" customWidth="1"/>
    <col min="9971" max="9971" width="7.28515625" style="3" customWidth="1"/>
    <col min="9972" max="9972" width="8.28515625" style="3" customWidth="1"/>
    <col min="9973" max="9973" width="7.28515625" style="3" customWidth="1"/>
    <col min="9974" max="9974" width="6.7109375" style="3" customWidth="1"/>
    <col min="9975" max="9975" width="11.140625" style="3" customWidth="1"/>
    <col min="9976" max="9976" width="9.5703125" style="3" customWidth="1"/>
    <col min="9977" max="9978" width="11.140625" style="3" customWidth="1"/>
    <col min="9979" max="9979" width="8.85546875" style="3" customWidth="1"/>
    <col min="9980" max="10220" width="9.140625" style="3"/>
    <col min="10221" max="10221" width="4" style="3" customWidth="1"/>
    <col min="10222" max="10222" width="31.42578125" style="3" customWidth="1"/>
    <col min="10223" max="10223" width="5.7109375" style="3" customWidth="1"/>
    <col min="10224" max="10224" width="8.42578125" style="3" customWidth="1"/>
    <col min="10225" max="10225" width="6.140625" style="3" customWidth="1"/>
    <col min="10226" max="10226" width="6.5703125" style="3" customWidth="1"/>
    <col min="10227" max="10227" width="7.28515625" style="3" customWidth="1"/>
    <col min="10228" max="10228" width="8.28515625" style="3" customWidth="1"/>
    <col min="10229" max="10229" width="7.28515625" style="3" customWidth="1"/>
    <col min="10230" max="10230" width="6.7109375" style="3" customWidth="1"/>
    <col min="10231" max="10231" width="11.140625" style="3" customWidth="1"/>
    <col min="10232" max="10232" width="9.5703125" style="3" customWidth="1"/>
    <col min="10233" max="10234" width="11.140625" style="3" customWidth="1"/>
    <col min="10235" max="10235" width="8.85546875" style="3" customWidth="1"/>
    <col min="10236" max="10476" width="9.140625" style="3"/>
    <col min="10477" max="10477" width="4" style="3" customWidth="1"/>
    <col min="10478" max="10478" width="31.42578125" style="3" customWidth="1"/>
    <col min="10479" max="10479" width="5.7109375" style="3" customWidth="1"/>
    <col min="10480" max="10480" width="8.42578125" style="3" customWidth="1"/>
    <col min="10481" max="10481" width="6.140625" style="3" customWidth="1"/>
    <col min="10482" max="10482" width="6.5703125" style="3" customWidth="1"/>
    <col min="10483" max="10483" width="7.28515625" style="3" customWidth="1"/>
    <col min="10484" max="10484" width="8.28515625" style="3" customWidth="1"/>
    <col min="10485" max="10485" width="7.28515625" style="3" customWidth="1"/>
    <col min="10486" max="10486" width="6.7109375" style="3" customWidth="1"/>
    <col min="10487" max="10487" width="11.140625" style="3" customWidth="1"/>
    <col min="10488" max="10488" width="9.5703125" style="3" customWidth="1"/>
    <col min="10489" max="10490" width="11.140625" style="3" customWidth="1"/>
    <col min="10491" max="10491" width="8.85546875" style="3" customWidth="1"/>
    <col min="10492" max="10732" width="9.140625" style="3"/>
    <col min="10733" max="10733" width="4" style="3" customWidth="1"/>
    <col min="10734" max="10734" width="31.42578125" style="3" customWidth="1"/>
    <col min="10735" max="10735" width="5.7109375" style="3" customWidth="1"/>
    <col min="10736" max="10736" width="8.42578125" style="3" customWidth="1"/>
    <col min="10737" max="10737" width="6.140625" style="3" customWidth="1"/>
    <col min="10738" max="10738" width="6.5703125" style="3" customWidth="1"/>
    <col min="10739" max="10739" width="7.28515625" style="3" customWidth="1"/>
    <col min="10740" max="10740" width="8.28515625" style="3" customWidth="1"/>
    <col min="10741" max="10741" width="7.28515625" style="3" customWidth="1"/>
    <col min="10742" max="10742" width="6.7109375" style="3" customWidth="1"/>
    <col min="10743" max="10743" width="11.140625" style="3" customWidth="1"/>
    <col min="10744" max="10744" width="9.5703125" style="3" customWidth="1"/>
    <col min="10745" max="10746" width="11.140625" style="3" customWidth="1"/>
    <col min="10747" max="10747" width="8.85546875" style="3" customWidth="1"/>
    <col min="10748" max="10988" width="9.140625" style="3"/>
    <col min="10989" max="10989" width="4" style="3" customWidth="1"/>
    <col min="10990" max="10990" width="31.42578125" style="3" customWidth="1"/>
    <col min="10991" max="10991" width="5.7109375" style="3" customWidth="1"/>
    <col min="10992" max="10992" width="8.42578125" style="3" customWidth="1"/>
    <col min="10993" max="10993" width="6.140625" style="3" customWidth="1"/>
    <col min="10994" max="10994" width="6.5703125" style="3" customWidth="1"/>
    <col min="10995" max="10995" width="7.28515625" style="3" customWidth="1"/>
    <col min="10996" max="10996" width="8.28515625" style="3" customWidth="1"/>
    <col min="10997" max="10997" width="7.28515625" style="3" customWidth="1"/>
    <col min="10998" max="10998" width="6.7109375" style="3" customWidth="1"/>
    <col min="10999" max="10999" width="11.140625" style="3" customWidth="1"/>
    <col min="11000" max="11000" width="9.5703125" style="3" customWidth="1"/>
    <col min="11001" max="11002" width="11.140625" style="3" customWidth="1"/>
    <col min="11003" max="11003" width="8.85546875" style="3" customWidth="1"/>
    <col min="11004" max="11244" width="9.140625" style="3"/>
    <col min="11245" max="11245" width="4" style="3" customWidth="1"/>
    <col min="11246" max="11246" width="31.42578125" style="3" customWidth="1"/>
    <col min="11247" max="11247" width="5.7109375" style="3" customWidth="1"/>
    <col min="11248" max="11248" width="8.42578125" style="3" customWidth="1"/>
    <col min="11249" max="11249" width="6.140625" style="3" customWidth="1"/>
    <col min="11250" max="11250" width="6.5703125" style="3" customWidth="1"/>
    <col min="11251" max="11251" width="7.28515625" style="3" customWidth="1"/>
    <col min="11252" max="11252" width="8.28515625" style="3" customWidth="1"/>
    <col min="11253" max="11253" width="7.28515625" style="3" customWidth="1"/>
    <col min="11254" max="11254" width="6.7109375" style="3" customWidth="1"/>
    <col min="11255" max="11255" width="11.140625" style="3" customWidth="1"/>
    <col min="11256" max="11256" width="9.5703125" style="3" customWidth="1"/>
    <col min="11257" max="11258" width="11.140625" style="3" customWidth="1"/>
    <col min="11259" max="11259" width="8.85546875" style="3" customWidth="1"/>
    <col min="11260" max="11500" width="9.140625" style="3"/>
    <col min="11501" max="11501" width="4" style="3" customWidth="1"/>
    <col min="11502" max="11502" width="31.42578125" style="3" customWidth="1"/>
    <col min="11503" max="11503" width="5.7109375" style="3" customWidth="1"/>
    <col min="11504" max="11504" width="8.42578125" style="3" customWidth="1"/>
    <col min="11505" max="11505" width="6.140625" style="3" customWidth="1"/>
    <col min="11506" max="11506" width="6.5703125" style="3" customWidth="1"/>
    <col min="11507" max="11507" width="7.28515625" style="3" customWidth="1"/>
    <col min="11508" max="11508" width="8.28515625" style="3" customWidth="1"/>
    <col min="11509" max="11509" width="7.28515625" style="3" customWidth="1"/>
    <col min="11510" max="11510" width="6.7109375" style="3" customWidth="1"/>
    <col min="11511" max="11511" width="11.140625" style="3" customWidth="1"/>
    <col min="11512" max="11512" width="9.5703125" style="3" customWidth="1"/>
    <col min="11513" max="11514" width="11.140625" style="3" customWidth="1"/>
    <col min="11515" max="11515" width="8.85546875" style="3" customWidth="1"/>
    <col min="11516" max="11756" width="9.140625" style="3"/>
    <col min="11757" max="11757" width="4" style="3" customWidth="1"/>
    <col min="11758" max="11758" width="31.42578125" style="3" customWidth="1"/>
    <col min="11759" max="11759" width="5.7109375" style="3" customWidth="1"/>
    <col min="11760" max="11760" width="8.42578125" style="3" customWidth="1"/>
    <col min="11761" max="11761" width="6.140625" style="3" customWidth="1"/>
    <col min="11762" max="11762" width="6.5703125" style="3" customWidth="1"/>
    <col min="11763" max="11763" width="7.28515625" style="3" customWidth="1"/>
    <col min="11764" max="11764" width="8.28515625" style="3" customWidth="1"/>
    <col min="11765" max="11765" width="7.28515625" style="3" customWidth="1"/>
    <col min="11766" max="11766" width="6.7109375" style="3" customWidth="1"/>
    <col min="11767" max="11767" width="11.140625" style="3" customWidth="1"/>
    <col min="11768" max="11768" width="9.5703125" style="3" customWidth="1"/>
    <col min="11769" max="11770" width="11.140625" style="3" customWidth="1"/>
    <col min="11771" max="11771" width="8.85546875" style="3" customWidth="1"/>
    <col min="11772" max="12012" width="9.140625" style="3"/>
    <col min="12013" max="12013" width="4" style="3" customWidth="1"/>
    <col min="12014" max="12014" width="31.42578125" style="3" customWidth="1"/>
    <col min="12015" max="12015" width="5.7109375" style="3" customWidth="1"/>
    <col min="12016" max="12016" width="8.42578125" style="3" customWidth="1"/>
    <col min="12017" max="12017" width="6.140625" style="3" customWidth="1"/>
    <col min="12018" max="12018" width="6.5703125" style="3" customWidth="1"/>
    <col min="12019" max="12019" width="7.28515625" style="3" customWidth="1"/>
    <col min="12020" max="12020" width="8.28515625" style="3" customWidth="1"/>
    <col min="12021" max="12021" width="7.28515625" style="3" customWidth="1"/>
    <col min="12022" max="12022" width="6.7109375" style="3" customWidth="1"/>
    <col min="12023" max="12023" width="11.140625" style="3" customWidth="1"/>
    <col min="12024" max="12024" width="9.5703125" style="3" customWidth="1"/>
    <col min="12025" max="12026" width="11.140625" style="3" customWidth="1"/>
    <col min="12027" max="12027" width="8.85546875" style="3" customWidth="1"/>
    <col min="12028" max="12268" width="9.140625" style="3"/>
    <col min="12269" max="12269" width="4" style="3" customWidth="1"/>
    <col min="12270" max="12270" width="31.42578125" style="3" customWidth="1"/>
    <col min="12271" max="12271" width="5.7109375" style="3" customWidth="1"/>
    <col min="12272" max="12272" width="8.42578125" style="3" customWidth="1"/>
    <col min="12273" max="12273" width="6.140625" style="3" customWidth="1"/>
    <col min="12274" max="12274" width="6.5703125" style="3" customWidth="1"/>
    <col min="12275" max="12275" width="7.28515625" style="3" customWidth="1"/>
    <col min="12276" max="12276" width="8.28515625" style="3" customWidth="1"/>
    <col min="12277" max="12277" width="7.28515625" style="3" customWidth="1"/>
    <col min="12278" max="12278" width="6.7109375" style="3" customWidth="1"/>
    <col min="12279" max="12279" width="11.140625" style="3" customWidth="1"/>
    <col min="12280" max="12280" width="9.5703125" style="3" customWidth="1"/>
    <col min="12281" max="12282" width="11.140625" style="3" customWidth="1"/>
    <col min="12283" max="12283" width="8.85546875" style="3" customWidth="1"/>
    <col min="12284" max="12524" width="9.140625" style="3"/>
    <col min="12525" max="12525" width="4" style="3" customWidth="1"/>
    <col min="12526" max="12526" width="31.42578125" style="3" customWidth="1"/>
    <col min="12527" max="12527" width="5.7109375" style="3" customWidth="1"/>
    <col min="12528" max="12528" width="8.42578125" style="3" customWidth="1"/>
    <col min="12529" max="12529" width="6.140625" style="3" customWidth="1"/>
    <col min="12530" max="12530" width="6.5703125" style="3" customWidth="1"/>
    <col min="12531" max="12531" width="7.28515625" style="3" customWidth="1"/>
    <col min="12532" max="12532" width="8.28515625" style="3" customWidth="1"/>
    <col min="12533" max="12533" width="7.28515625" style="3" customWidth="1"/>
    <col min="12534" max="12534" width="6.7109375" style="3" customWidth="1"/>
    <col min="12535" max="12535" width="11.140625" style="3" customWidth="1"/>
    <col min="12536" max="12536" width="9.5703125" style="3" customWidth="1"/>
    <col min="12537" max="12538" width="11.140625" style="3" customWidth="1"/>
    <col min="12539" max="12539" width="8.85546875" style="3" customWidth="1"/>
    <col min="12540" max="12780" width="9.140625" style="3"/>
    <col min="12781" max="12781" width="4" style="3" customWidth="1"/>
    <col min="12782" max="12782" width="31.42578125" style="3" customWidth="1"/>
    <col min="12783" max="12783" width="5.7109375" style="3" customWidth="1"/>
    <col min="12784" max="12784" width="8.42578125" style="3" customWidth="1"/>
    <col min="12785" max="12785" width="6.140625" style="3" customWidth="1"/>
    <col min="12786" max="12786" width="6.5703125" style="3" customWidth="1"/>
    <col min="12787" max="12787" width="7.28515625" style="3" customWidth="1"/>
    <col min="12788" max="12788" width="8.28515625" style="3" customWidth="1"/>
    <col min="12789" max="12789" width="7.28515625" style="3" customWidth="1"/>
    <col min="12790" max="12790" width="6.7109375" style="3" customWidth="1"/>
    <col min="12791" max="12791" width="11.140625" style="3" customWidth="1"/>
    <col min="12792" max="12792" width="9.5703125" style="3" customWidth="1"/>
    <col min="12793" max="12794" width="11.140625" style="3" customWidth="1"/>
    <col min="12795" max="12795" width="8.85546875" style="3" customWidth="1"/>
    <col min="12796" max="13036" width="9.140625" style="3"/>
    <col min="13037" max="13037" width="4" style="3" customWidth="1"/>
    <col min="13038" max="13038" width="31.42578125" style="3" customWidth="1"/>
    <col min="13039" max="13039" width="5.7109375" style="3" customWidth="1"/>
    <col min="13040" max="13040" width="8.42578125" style="3" customWidth="1"/>
    <col min="13041" max="13041" width="6.140625" style="3" customWidth="1"/>
    <col min="13042" max="13042" width="6.5703125" style="3" customWidth="1"/>
    <col min="13043" max="13043" width="7.28515625" style="3" customWidth="1"/>
    <col min="13044" max="13044" width="8.28515625" style="3" customWidth="1"/>
    <col min="13045" max="13045" width="7.28515625" style="3" customWidth="1"/>
    <col min="13046" max="13046" width="6.7109375" style="3" customWidth="1"/>
    <col min="13047" max="13047" width="11.140625" style="3" customWidth="1"/>
    <col min="13048" max="13048" width="9.5703125" style="3" customWidth="1"/>
    <col min="13049" max="13050" width="11.140625" style="3" customWidth="1"/>
    <col min="13051" max="13051" width="8.85546875" style="3" customWidth="1"/>
    <col min="13052" max="13292" width="9.140625" style="3"/>
    <col min="13293" max="13293" width="4" style="3" customWidth="1"/>
    <col min="13294" max="13294" width="31.42578125" style="3" customWidth="1"/>
    <col min="13295" max="13295" width="5.7109375" style="3" customWidth="1"/>
    <col min="13296" max="13296" width="8.42578125" style="3" customWidth="1"/>
    <col min="13297" max="13297" width="6.140625" style="3" customWidth="1"/>
    <col min="13298" max="13298" width="6.5703125" style="3" customWidth="1"/>
    <col min="13299" max="13299" width="7.28515625" style="3" customWidth="1"/>
    <col min="13300" max="13300" width="8.28515625" style="3" customWidth="1"/>
    <col min="13301" max="13301" width="7.28515625" style="3" customWidth="1"/>
    <col min="13302" max="13302" width="6.7109375" style="3" customWidth="1"/>
    <col min="13303" max="13303" width="11.140625" style="3" customWidth="1"/>
    <col min="13304" max="13304" width="9.5703125" style="3" customWidth="1"/>
    <col min="13305" max="13306" width="11.140625" style="3" customWidth="1"/>
    <col min="13307" max="13307" width="8.85546875" style="3" customWidth="1"/>
    <col min="13308" max="13548" width="9.140625" style="3"/>
    <col min="13549" max="13549" width="4" style="3" customWidth="1"/>
    <col min="13550" max="13550" width="31.42578125" style="3" customWidth="1"/>
    <col min="13551" max="13551" width="5.7109375" style="3" customWidth="1"/>
    <col min="13552" max="13552" width="8.42578125" style="3" customWidth="1"/>
    <col min="13553" max="13553" width="6.140625" style="3" customWidth="1"/>
    <col min="13554" max="13554" width="6.5703125" style="3" customWidth="1"/>
    <col min="13555" max="13555" width="7.28515625" style="3" customWidth="1"/>
    <col min="13556" max="13556" width="8.28515625" style="3" customWidth="1"/>
    <col min="13557" max="13557" width="7.28515625" style="3" customWidth="1"/>
    <col min="13558" max="13558" width="6.7109375" style="3" customWidth="1"/>
    <col min="13559" max="13559" width="11.140625" style="3" customWidth="1"/>
    <col min="13560" max="13560" width="9.5703125" style="3" customWidth="1"/>
    <col min="13561" max="13562" width="11.140625" style="3" customWidth="1"/>
    <col min="13563" max="13563" width="8.85546875" style="3" customWidth="1"/>
    <col min="13564" max="13804" width="9.140625" style="3"/>
    <col min="13805" max="13805" width="4" style="3" customWidth="1"/>
    <col min="13806" max="13806" width="31.42578125" style="3" customWidth="1"/>
    <col min="13807" max="13807" width="5.7109375" style="3" customWidth="1"/>
    <col min="13808" max="13808" width="8.42578125" style="3" customWidth="1"/>
    <col min="13809" max="13809" width="6.140625" style="3" customWidth="1"/>
    <col min="13810" max="13810" width="6.5703125" style="3" customWidth="1"/>
    <col min="13811" max="13811" width="7.28515625" style="3" customWidth="1"/>
    <col min="13812" max="13812" width="8.28515625" style="3" customWidth="1"/>
    <col min="13813" max="13813" width="7.28515625" style="3" customWidth="1"/>
    <col min="13814" max="13814" width="6.7109375" style="3" customWidth="1"/>
    <col min="13815" max="13815" width="11.140625" style="3" customWidth="1"/>
    <col min="13816" max="13816" width="9.5703125" style="3" customWidth="1"/>
    <col min="13817" max="13818" width="11.140625" style="3" customWidth="1"/>
    <col min="13819" max="13819" width="8.85546875" style="3" customWidth="1"/>
    <col min="13820" max="14060" width="9.140625" style="3"/>
    <col min="14061" max="14061" width="4" style="3" customWidth="1"/>
    <col min="14062" max="14062" width="31.42578125" style="3" customWidth="1"/>
    <col min="14063" max="14063" width="5.7109375" style="3" customWidth="1"/>
    <col min="14064" max="14064" width="8.42578125" style="3" customWidth="1"/>
    <col min="14065" max="14065" width="6.140625" style="3" customWidth="1"/>
    <col min="14066" max="14066" width="6.5703125" style="3" customWidth="1"/>
    <col min="14067" max="14067" width="7.28515625" style="3" customWidth="1"/>
    <col min="14068" max="14068" width="8.28515625" style="3" customWidth="1"/>
    <col min="14069" max="14069" width="7.28515625" style="3" customWidth="1"/>
    <col min="14070" max="14070" width="6.7109375" style="3" customWidth="1"/>
    <col min="14071" max="14071" width="11.140625" style="3" customWidth="1"/>
    <col min="14072" max="14072" width="9.5703125" style="3" customWidth="1"/>
    <col min="14073" max="14074" width="11.140625" style="3" customWidth="1"/>
    <col min="14075" max="14075" width="8.85546875" style="3" customWidth="1"/>
    <col min="14076" max="14316" width="9.140625" style="3"/>
    <col min="14317" max="14317" width="4" style="3" customWidth="1"/>
    <col min="14318" max="14318" width="31.42578125" style="3" customWidth="1"/>
    <col min="14319" max="14319" width="5.7109375" style="3" customWidth="1"/>
    <col min="14320" max="14320" width="8.42578125" style="3" customWidth="1"/>
    <col min="14321" max="14321" width="6.140625" style="3" customWidth="1"/>
    <col min="14322" max="14322" width="6.5703125" style="3" customWidth="1"/>
    <col min="14323" max="14323" width="7.28515625" style="3" customWidth="1"/>
    <col min="14324" max="14324" width="8.28515625" style="3" customWidth="1"/>
    <col min="14325" max="14325" width="7.28515625" style="3" customWidth="1"/>
    <col min="14326" max="14326" width="6.7109375" style="3" customWidth="1"/>
    <col min="14327" max="14327" width="11.140625" style="3" customWidth="1"/>
    <col min="14328" max="14328" width="9.5703125" style="3" customWidth="1"/>
    <col min="14329" max="14330" width="11.140625" style="3" customWidth="1"/>
    <col min="14331" max="14331" width="8.85546875" style="3" customWidth="1"/>
    <col min="14332" max="14572" width="9.140625" style="3"/>
    <col min="14573" max="14573" width="4" style="3" customWidth="1"/>
    <col min="14574" max="14574" width="31.42578125" style="3" customWidth="1"/>
    <col min="14575" max="14575" width="5.7109375" style="3" customWidth="1"/>
    <col min="14576" max="14576" width="8.42578125" style="3" customWidth="1"/>
    <col min="14577" max="14577" width="6.140625" style="3" customWidth="1"/>
    <col min="14578" max="14578" width="6.5703125" style="3" customWidth="1"/>
    <col min="14579" max="14579" width="7.28515625" style="3" customWidth="1"/>
    <col min="14580" max="14580" width="8.28515625" style="3" customWidth="1"/>
    <col min="14581" max="14581" width="7.28515625" style="3" customWidth="1"/>
    <col min="14582" max="14582" width="6.7109375" style="3" customWidth="1"/>
    <col min="14583" max="14583" width="11.140625" style="3" customWidth="1"/>
    <col min="14584" max="14584" width="9.5703125" style="3" customWidth="1"/>
    <col min="14585" max="14586" width="11.140625" style="3" customWidth="1"/>
    <col min="14587" max="14587" width="8.85546875" style="3" customWidth="1"/>
    <col min="14588" max="14828" width="9.140625" style="3"/>
    <col min="14829" max="14829" width="4" style="3" customWidth="1"/>
    <col min="14830" max="14830" width="31.42578125" style="3" customWidth="1"/>
    <col min="14831" max="14831" width="5.7109375" style="3" customWidth="1"/>
    <col min="14832" max="14832" width="8.42578125" style="3" customWidth="1"/>
    <col min="14833" max="14833" width="6.140625" style="3" customWidth="1"/>
    <col min="14834" max="14834" width="6.5703125" style="3" customWidth="1"/>
    <col min="14835" max="14835" width="7.28515625" style="3" customWidth="1"/>
    <col min="14836" max="14836" width="8.28515625" style="3" customWidth="1"/>
    <col min="14837" max="14837" width="7.28515625" style="3" customWidth="1"/>
    <col min="14838" max="14838" width="6.7109375" style="3" customWidth="1"/>
    <col min="14839" max="14839" width="11.140625" style="3" customWidth="1"/>
    <col min="14840" max="14840" width="9.5703125" style="3" customWidth="1"/>
    <col min="14841" max="14842" width="11.140625" style="3" customWidth="1"/>
    <col min="14843" max="14843" width="8.85546875" style="3" customWidth="1"/>
    <col min="14844" max="15084" width="9.140625" style="3"/>
    <col min="15085" max="15085" width="4" style="3" customWidth="1"/>
    <col min="15086" max="15086" width="31.42578125" style="3" customWidth="1"/>
    <col min="15087" max="15087" width="5.7109375" style="3" customWidth="1"/>
    <col min="15088" max="15088" width="8.42578125" style="3" customWidth="1"/>
    <col min="15089" max="15089" width="6.140625" style="3" customWidth="1"/>
    <col min="15090" max="15090" width="6.5703125" style="3" customWidth="1"/>
    <col min="15091" max="15091" width="7.28515625" style="3" customWidth="1"/>
    <col min="15092" max="15092" width="8.28515625" style="3" customWidth="1"/>
    <col min="15093" max="15093" width="7.28515625" style="3" customWidth="1"/>
    <col min="15094" max="15094" width="6.7109375" style="3" customWidth="1"/>
    <col min="15095" max="15095" width="11.140625" style="3" customWidth="1"/>
    <col min="15096" max="15096" width="9.5703125" style="3" customWidth="1"/>
    <col min="15097" max="15098" width="11.140625" style="3" customWidth="1"/>
    <col min="15099" max="15099" width="8.85546875" style="3" customWidth="1"/>
    <col min="15100" max="15340" width="9.140625" style="3"/>
    <col min="15341" max="15341" width="4" style="3" customWidth="1"/>
    <col min="15342" max="15342" width="31.42578125" style="3" customWidth="1"/>
    <col min="15343" max="15343" width="5.7109375" style="3" customWidth="1"/>
    <col min="15344" max="15344" width="8.42578125" style="3" customWidth="1"/>
    <col min="15345" max="15345" width="6.140625" style="3" customWidth="1"/>
    <col min="15346" max="15346" width="6.5703125" style="3" customWidth="1"/>
    <col min="15347" max="15347" width="7.28515625" style="3" customWidth="1"/>
    <col min="15348" max="15348" width="8.28515625" style="3" customWidth="1"/>
    <col min="15349" max="15349" width="7.28515625" style="3" customWidth="1"/>
    <col min="15350" max="15350" width="6.7109375" style="3" customWidth="1"/>
    <col min="15351" max="15351" width="11.140625" style="3" customWidth="1"/>
    <col min="15352" max="15352" width="9.5703125" style="3" customWidth="1"/>
    <col min="15353" max="15354" width="11.140625" style="3" customWidth="1"/>
    <col min="15355" max="15355" width="8.85546875" style="3" customWidth="1"/>
    <col min="15356" max="15596" width="9.140625" style="3"/>
    <col min="15597" max="15597" width="4" style="3" customWidth="1"/>
    <col min="15598" max="15598" width="31.42578125" style="3" customWidth="1"/>
    <col min="15599" max="15599" width="5.7109375" style="3" customWidth="1"/>
    <col min="15600" max="15600" width="8.42578125" style="3" customWidth="1"/>
    <col min="15601" max="15601" width="6.140625" style="3" customWidth="1"/>
    <col min="15602" max="15602" width="6.5703125" style="3" customWidth="1"/>
    <col min="15603" max="15603" width="7.28515625" style="3" customWidth="1"/>
    <col min="15604" max="15604" width="8.28515625" style="3" customWidth="1"/>
    <col min="15605" max="15605" width="7.28515625" style="3" customWidth="1"/>
    <col min="15606" max="15606" width="6.7109375" style="3" customWidth="1"/>
    <col min="15607" max="15607" width="11.140625" style="3" customWidth="1"/>
    <col min="15608" max="15608" width="9.5703125" style="3" customWidth="1"/>
    <col min="15609" max="15610" width="11.140625" style="3" customWidth="1"/>
    <col min="15611" max="15611" width="8.85546875" style="3" customWidth="1"/>
    <col min="15612" max="15852" width="9.140625" style="3"/>
    <col min="15853" max="15853" width="4" style="3" customWidth="1"/>
    <col min="15854" max="15854" width="31.42578125" style="3" customWidth="1"/>
    <col min="15855" max="15855" width="5.7109375" style="3" customWidth="1"/>
    <col min="15856" max="15856" width="8.42578125" style="3" customWidth="1"/>
    <col min="15857" max="15857" width="6.140625" style="3" customWidth="1"/>
    <col min="15858" max="15858" width="6.5703125" style="3" customWidth="1"/>
    <col min="15859" max="15859" width="7.28515625" style="3" customWidth="1"/>
    <col min="15860" max="15860" width="8.28515625" style="3" customWidth="1"/>
    <col min="15861" max="15861" width="7.28515625" style="3" customWidth="1"/>
    <col min="15862" max="15862" width="6.7109375" style="3" customWidth="1"/>
    <col min="15863" max="15863" width="11.140625" style="3" customWidth="1"/>
    <col min="15864" max="15864" width="9.5703125" style="3" customWidth="1"/>
    <col min="15865" max="15866" width="11.140625" style="3" customWidth="1"/>
    <col min="15867" max="15867" width="8.85546875" style="3" customWidth="1"/>
    <col min="15868" max="16108" width="9.140625" style="3"/>
    <col min="16109" max="16109" width="4" style="3" customWidth="1"/>
    <col min="16110" max="16110" width="31.42578125" style="3" customWidth="1"/>
    <col min="16111" max="16111" width="5.7109375" style="3" customWidth="1"/>
    <col min="16112" max="16112" width="8.42578125" style="3" customWidth="1"/>
    <col min="16113" max="16113" width="6.140625" style="3" customWidth="1"/>
    <col min="16114" max="16114" width="6.5703125" style="3" customWidth="1"/>
    <col min="16115" max="16115" width="7.28515625" style="3" customWidth="1"/>
    <col min="16116" max="16116" width="8.28515625" style="3" customWidth="1"/>
    <col min="16117" max="16117" width="7.28515625" style="3" customWidth="1"/>
    <col min="16118" max="16118" width="6.7109375" style="3" customWidth="1"/>
    <col min="16119" max="16119" width="11.140625" style="3" customWidth="1"/>
    <col min="16120" max="16120" width="9.5703125" style="3" customWidth="1"/>
    <col min="16121" max="16122" width="11.140625" style="3" customWidth="1"/>
    <col min="16123" max="16123" width="8.85546875" style="3" customWidth="1"/>
    <col min="16124" max="16384" width="9.140625" style="3"/>
  </cols>
  <sheetData>
    <row r="1" spans="1:236">
      <c r="P1" s="104" t="s">
        <v>44</v>
      </c>
    </row>
    <row r="2" spans="1:236" ht="15.75">
      <c r="C2" s="155" t="s">
        <v>30</v>
      </c>
      <c r="D2" s="105">
        <v>2</v>
      </c>
      <c r="E2" s="5"/>
      <c r="G2" s="5"/>
      <c r="H2" s="5"/>
      <c r="J2" s="7"/>
      <c r="K2" s="7"/>
      <c r="L2" s="7"/>
      <c r="M2" s="7"/>
      <c r="N2" s="7"/>
      <c r="O2" s="7"/>
      <c r="P2" s="7"/>
      <c r="Q2" s="8"/>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row>
    <row r="3" spans="1:236" ht="20.25" thickBot="1">
      <c r="A3" s="37" t="s">
        <v>100</v>
      </c>
      <c r="B3" s="45"/>
      <c r="C3" s="46"/>
      <c r="D3" s="46"/>
      <c r="E3" s="47"/>
      <c r="F3" s="47"/>
      <c r="G3" s="47"/>
      <c r="H3" s="47"/>
      <c r="I3" s="47"/>
      <c r="J3" s="47"/>
      <c r="K3" s="47"/>
      <c r="L3" s="47"/>
      <c r="M3" s="47"/>
      <c r="N3" s="47"/>
      <c r="O3" s="47"/>
      <c r="P3" s="37"/>
      <c r="Q3" s="8"/>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row>
    <row r="4" spans="1:236" ht="31.5" customHeight="1">
      <c r="A4" s="48" t="s">
        <v>45</v>
      </c>
      <c r="B4" s="49"/>
      <c r="C4" s="50"/>
      <c r="D4" s="51"/>
      <c r="E4" s="48"/>
      <c r="F4" s="48"/>
      <c r="G4" s="48"/>
      <c r="H4" s="48"/>
      <c r="I4" s="48"/>
      <c r="J4" s="48"/>
      <c r="K4" s="48"/>
      <c r="L4" s="48"/>
      <c r="M4" s="48"/>
      <c r="N4" s="48"/>
      <c r="O4" s="48"/>
      <c r="P4" s="41"/>
      <c r="Q4" s="10"/>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row>
    <row r="5" spans="1:236" ht="31.5" customHeight="1">
      <c r="A5" s="107" t="str">
        <f>Kopsav.!A7:I7</f>
        <v>Objekta nosaukums: Brīvdabas sporta un aktīvās atpūtas centrs Zirgu salā, Liepājā, 2.kārta</v>
      </c>
      <c r="B5" s="85"/>
      <c r="C5" s="86"/>
      <c r="D5" s="87"/>
      <c r="E5" s="84"/>
      <c r="F5" s="84"/>
      <c r="G5" s="84"/>
      <c r="H5" s="84"/>
      <c r="I5" s="84"/>
      <c r="J5" s="84"/>
      <c r="K5" s="84"/>
      <c r="L5" s="84"/>
      <c r="M5" s="84"/>
      <c r="N5" s="84"/>
      <c r="O5" s="84"/>
      <c r="P5" s="41"/>
      <c r="Q5" s="10"/>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row>
    <row r="6" spans="1:236" ht="20.25" customHeight="1">
      <c r="A6" s="198" t="str">
        <f>KOPTĀME!A12</f>
        <v>Būves nosaukums: Brīvdabas sporta un aktīvās atpūtas centrs Zirgu salā, Liepājā, 2.kārta</v>
      </c>
      <c r="B6" s="198"/>
      <c r="C6" s="198"/>
      <c r="D6" s="198"/>
      <c r="E6" s="198"/>
      <c r="F6" s="198"/>
      <c r="G6" s="198"/>
      <c r="H6" s="198"/>
      <c r="I6" s="198"/>
      <c r="J6" s="198"/>
      <c r="K6" s="198"/>
      <c r="L6" s="198"/>
      <c r="M6" s="198"/>
      <c r="N6" s="198"/>
      <c r="O6" s="198"/>
      <c r="P6" s="198"/>
      <c r="Q6" s="10"/>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row>
    <row r="7" spans="1:236" ht="19.5" customHeight="1">
      <c r="A7" s="55" t="str">
        <f>KOPTĀME!A13</f>
        <v>Objekta adrese:  Zirgu sala 2 (kad.apz. 1700 025 0001); Zirgu sala (kad.apz. 1700 025 0002); Ezermalas iela (kad.apz. 1700 022 0137)</v>
      </c>
      <c r="B7" s="56"/>
      <c r="C7" s="52"/>
      <c r="D7" s="52"/>
      <c r="E7" s="42"/>
      <c r="F7" s="42"/>
      <c r="G7" s="42"/>
      <c r="H7" s="42"/>
      <c r="I7" s="42"/>
      <c r="J7" s="42"/>
      <c r="K7" s="42"/>
      <c r="L7" s="42"/>
      <c r="M7" s="42"/>
      <c r="N7" s="42"/>
      <c r="O7" s="42"/>
      <c r="P7" s="42"/>
      <c r="Q7" s="12"/>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row>
    <row r="8" spans="1:236" ht="22.5" customHeight="1">
      <c r="A8" s="55" t="str">
        <f>KOPTĀME!A14</f>
        <v>Pasūtījuma Nr. LPP2018/165</v>
      </c>
      <c r="B8" s="56"/>
      <c r="C8" s="53"/>
      <c r="D8" s="54"/>
      <c r="E8" s="43"/>
      <c r="F8" s="43"/>
      <c r="G8" s="43"/>
      <c r="H8" s="43"/>
      <c r="I8" s="43"/>
      <c r="J8" s="43"/>
      <c r="K8" s="43"/>
      <c r="L8" s="43"/>
      <c r="M8" s="43"/>
      <c r="N8" s="43"/>
      <c r="O8" s="43"/>
      <c r="P8" s="43"/>
      <c r="Q8" s="10"/>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row>
    <row r="9" spans="1:236" ht="15" customHeight="1">
      <c r="A9" s="55"/>
      <c r="B9" s="56"/>
      <c r="C9" s="53"/>
      <c r="D9" s="54"/>
      <c r="E9" s="43"/>
      <c r="F9" s="43"/>
      <c r="G9" s="43"/>
      <c r="H9" s="43"/>
      <c r="I9" s="43"/>
      <c r="J9" s="43"/>
      <c r="K9" s="43"/>
      <c r="L9" s="43"/>
      <c r="M9" s="43"/>
      <c r="N9" s="43"/>
      <c r="O9" s="43"/>
      <c r="P9" s="40"/>
      <c r="Q9" s="10"/>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row>
    <row r="10" spans="1:236" ht="15.75">
      <c r="A10" s="114" t="s">
        <v>66</v>
      </c>
      <c r="B10" s="57"/>
      <c r="C10" s="38"/>
      <c r="D10" s="38"/>
      <c r="E10" s="44"/>
      <c r="F10" s="44"/>
      <c r="G10" s="44"/>
      <c r="H10" s="44"/>
      <c r="I10" s="44"/>
      <c r="J10" s="44"/>
      <c r="K10" s="44"/>
      <c r="L10" s="44"/>
      <c r="M10" s="44"/>
      <c r="N10" s="44"/>
      <c r="O10" s="44"/>
      <c r="P10" s="44"/>
      <c r="Q10" s="10"/>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row>
    <row r="11" spans="1:236" ht="14.25" thickBot="1">
      <c r="A11" s="39"/>
      <c r="B11" s="39"/>
      <c r="C11" s="15"/>
      <c r="D11" s="16"/>
      <c r="E11" s="17"/>
      <c r="F11" s="18"/>
      <c r="G11" s="18"/>
      <c r="H11" s="18"/>
      <c r="I11" s="18"/>
      <c r="J11" s="18"/>
      <c r="K11" s="39"/>
      <c r="M11" s="19" t="s">
        <v>34</v>
      </c>
      <c r="N11" s="251">
        <f>P77</f>
        <v>0</v>
      </c>
      <c r="O11" s="252"/>
      <c r="P11" s="106" t="s">
        <v>46</v>
      </c>
      <c r="Q11" s="10"/>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row>
    <row r="12" spans="1:236" ht="14.25" customHeight="1">
      <c r="A12" s="39"/>
      <c r="B12" s="39"/>
      <c r="C12" s="15"/>
      <c r="D12" s="16"/>
      <c r="E12" s="17"/>
      <c r="F12" s="18"/>
      <c r="G12" s="18"/>
      <c r="H12" s="18"/>
      <c r="I12" s="18"/>
      <c r="J12" s="18"/>
      <c r="K12" s="39"/>
      <c r="M12" s="110" t="s">
        <v>9</v>
      </c>
      <c r="N12" s="253">
        <f>KOPTĀME!B29</f>
        <v>0</v>
      </c>
      <c r="O12" s="253"/>
      <c r="P12" s="14"/>
      <c r="Q12" s="10"/>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row>
    <row r="13" spans="1:236" ht="15">
      <c r="A13" s="39"/>
      <c r="B13" s="39"/>
      <c r="C13" s="15"/>
      <c r="D13" s="16"/>
      <c r="E13" s="17"/>
      <c r="F13" s="18"/>
      <c r="G13" s="18"/>
      <c r="H13" s="18"/>
      <c r="I13" s="18"/>
      <c r="J13" s="18"/>
      <c r="K13" s="39"/>
      <c r="L13" s="39"/>
      <c r="M13" s="39"/>
      <c r="N13" s="39"/>
      <c r="O13" s="20"/>
      <c r="P13" s="14"/>
      <c r="Q13" s="10"/>
      <c r="R13" s="11"/>
      <c r="S13" s="11"/>
      <c r="T13" s="81" t="s">
        <v>31</v>
      </c>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row>
    <row r="14" spans="1:236" ht="12.75" customHeight="1">
      <c r="A14" s="254" t="s">
        <v>10</v>
      </c>
      <c r="B14" s="254" t="s">
        <v>13</v>
      </c>
      <c r="C14" s="263" t="s">
        <v>47</v>
      </c>
      <c r="D14" s="256" t="s">
        <v>15</v>
      </c>
      <c r="E14" s="258" t="s">
        <v>16</v>
      </c>
      <c r="F14" s="260" t="s">
        <v>17</v>
      </c>
      <c r="G14" s="261"/>
      <c r="H14" s="261"/>
      <c r="I14" s="261"/>
      <c r="J14" s="261"/>
      <c r="K14" s="261"/>
      <c r="L14" s="262" t="s">
        <v>18</v>
      </c>
      <c r="M14" s="262"/>
      <c r="N14" s="262"/>
      <c r="O14" s="262"/>
      <c r="P14" s="262"/>
      <c r="Q14" s="10"/>
      <c r="R14" s="11"/>
      <c r="S14" s="11"/>
      <c r="T14" s="254" t="s">
        <v>10</v>
      </c>
      <c r="U14" s="254" t="s">
        <v>13</v>
      </c>
      <c r="V14" s="263" t="s">
        <v>14</v>
      </c>
      <c r="W14" s="254" t="s">
        <v>15</v>
      </c>
      <c r="X14" s="247" t="s">
        <v>16</v>
      </c>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row>
    <row r="15" spans="1:236" ht="54" customHeight="1">
      <c r="A15" s="255"/>
      <c r="B15" s="255"/>
      <c r="C15" s="264"/>
      <c r="D15" s="257"/>
      <c r="E15" s="259"/>
      <c r="F15" s="108" t="s">
        <v>48</v>
      </c>
      <c r="G15" s="108" t="s">
        <v>54</v>
      </c>
      <c r="H15" s="108" t="s">
        <v>37</v>
      </c>
      <c r="I15" s="108" t="s">
        <v>35</v>
      </c>
      <c r="J15" s="108" t="s">
        <v>36</v>
      </c>
      <c r="K15" s="109" t="s">
        <v>49</v>
      </c>
      <c r="L15" s="109" t="s">
        <v>50</v>
      </c>
      <c r="M15" s="109" t="s">
        <v>37</v>
      </c>
      <c r="N15" s="109" t="s">
        <v>35</v>
      </c>
      <c r="O15" s="109" t="s">
        <v>36</v>
      </c>
      <c r="P15" s="109" t="s">
        <v>51</v>
      </c>
      <c r="Q15" s="21"/>
      <c r="R15" s="22"/>
      <c r="S15" s="22"/>
      <c r="T15" s="255"/>
      <c r="U15" s="255"/>
      <c r="V15" s="264"/>
      <c r="W15" s="255"/>
      <c r="X15" s="248"/>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2"/>
      <c r="FQ15" s="22"/>
      <c r="FR15" s="22"/>
      <c r="FS15" s="22"/>
      <c r="FT15" s="22"/>
      <c r="FU15" s="22"/>
      <c r="FV15" s="22"/>
      <c r="FW15" s="22"/>
      <c r="FX15" s="22"/>
      <c r="FY15" s="22"/>
      <c r="FZ15" s="22"/>
      <c r="GA15" s="22"/>
      <c r="GB15" s="22"/>
      <c r="GC15" s="22"/>
      <c r="GD15" s="22"/>
      <c r="GE15" s="22"/>
      <c r="GF15" s="22"/>
      <c r="GG15" s="22"/>
      <c r="GH15" s="22"/>
      <c r="GI15" s="22"/>
      <c r="GJ15" s="22"/>
      <c r="GK15" s="22"/>
      <c r="GL15" s="22"/>
      <c r="GM15" s="22"/>
      <c r="GN15" s="22"/>
      <c r="GO15" s="22"/>
      <c r="GP15" s="22"/>
      <c r="GQ15" s="22"/>
      <c r="GR15" s="22"/>
      <c r="GS15" s="22"/>
      <c r="GT15" s="22"/>
      <c r="GU15" s="22"/>
      <c r="GV15" s="22"/>
      <c r="GW15" s="22"/>
      <c r="GX15" s="22"/>
      <c r="GY15" s="22"/>
      <c r="GZ15" s="22"/>
      <c r="HA15" s="22"/>
      <c r="HB15" s="22"/>
      <c r="HC15" s="22"/>
      <c r="HD15" s="22"/>
      <c r="HE15" s="22"/>
      <c r="HF15" s="22"/>
      <c r="HG15" s="22"/>
      <c r="HH15" s="22"/>
      <c r="HI15" s="22"/>
      <c r="HJ15" s="22"/>
      <c r="HK15" s="22"/>
      <c r="HL15" s="22"/>
      <c r="HM15" s="22"/>
      <c r="HN15" s="22"/>
      <c r="HO15" s="22"/>
      <c r="HP15" s="22"/>
      <c r="HQ15" s="22"/>
      <c r="HR15" s="22"/>
      <c r="HS15" s="22"/>
      <c r="HT15" s="22"/>
      <c r="HU15" s="22"/>
      <c r="HV15" s="22"/>
      <c r="HW15" s="22"/>
      <c r="HX15" s="22"/>
      <c r="HY15" s="22"/>
      <c r="HZ15" s="22"/>
      <c r="IA15" s="22"/>
      <c r="IB15" s="22"/>
    </row>
    <row r="16" spans="1:236">
      <c r="A16" s="169"/>
      <c r="B16" s="170"/>
      <c r="C16" s="161" t="s">
        <v>101</v>
      </c>
      <c r="D16" s="162"/>
      <c r="E16" s="162"/>
      <c r="F16" s="163"/>
      <c r="G16" s="163"/>
      <c r="H16" s="163"/>
      <c r="I16" s="163"/>
      <c r="J16" s="163"/>
      <c r="K16" s="163"/>
      <c r="L16" s="163"/>
      <c r="M16" s="163"/>
      <c r="N16" s="163"/>
      <c r="O16" s="163"/>
      <c r="P16" s="163"/>
      <c r="T16" s="144">
        <f t="shared" ref="T16:X27" si="0">A16</f>
        <v>0</v>
      </c>
      <c r="U16" s="144">
        <f t="shared" si="0"/>
        <v>0</v>
      </c>
      <c r="V16" s="156" t="str">
        <f t="shared" si="0"/>
        <v>Ūdensapgāde Ū1</v>
      </c>
      <c r="W16" s="144">
        <f t="shared" si="0"/>
        <v>0</v>
      </c>
      <c r="X16" s="166">
        <f t="shared" si="0"/>
        <v>0</v>
      </c>
    </row>
    <row r="17" spans="1:24" ht="38.25">
      <c r="A17" s="173" t="s">
        <v>153</v>
      </c>
      <c r="B17" s="166"/>
      <c r="C17" s="152" t="s">
        <v>102</v>
      </c>
      <c r="D17" s="111" t="s">
        <v>57</v>
      </c>
      <c r="E17" s="157">
        <v>206.4</v>
      </c>
      <c r="F17" s="23"/>
      <c r="G17" s="23"/>
      <c r="H17" s="23">
        <f t="shared" ref="H17:H41" si="1">ROUND(F17*G17,2)</f>
        <v>0</v>
      </c>
      <c r="I17" s="23"/>
      <c r="J17" s="23"/>
      <c r="K17" s="24">
        <f t="shared" ref="K17:K41" si="2">H17+I17+J17</f>
        <v>0</v>
      </c>
      <c r="L17" s="24">
        <f t="shared" ref="L17:L41" si="3">ROUND(E17*F17,2)</f>
        <v>0</v>
      </c>
      <c r="M17" s="24">
        <f t="shared" ref="M17:M41" si="4">ROUND(E17*H17,2)</f>
        <v>0</v>
      </c>
      <c r="N17" s="24">
        <f t="shared" ref="N17:N41" si="5">ROUND(E17*I17,2)</f>
        <v>0</v>
      </c>
      <c r="O17" s="24">
        <f t="shared" ref="O17:O41" si="6">ROUND(E17*J17,2)</f>
        <v>0</v>
      </c>
      <c r="P17" s="24">
        <f t="shared" ref="P17:P41" si="7">M17+N17+O17</f>
        <v>0</v>
      </c>
      <c r="T17" s="144" t="str">
        <f t="shared" si="0"/>
        <v>1</v>
      </c>
      <c r="U17" s="144">
        <f t="shared" si="0"/>
        <v>0</v>
      </c>
      <c r="V17" s="156" t="str">
        <f t="shared" si="0"/>
        <v>PEH caurule ūdensvadam, De63x3,8 montāžas darbi, t.sk. veidgabali, armatūra, čaulas, PN10, montāža</v>
      </c>
      <c r="W17" s="144" t="str">
        <f t="shared" si="0"/>
        <v>m</v>
      </c>
      <c r="X17" s="166">
        <f t="shared" si="0"/>
        <v>206.4</v>
      </c>
    </row>
    <row r="18" spans="1:24" ht="25.5">
      <c r="A18" s="173">
        <v>2</v>
      </c>
      <c r="B18" s="166"/>
      <c r="C18" s="151" t="s">
        <v>103</v>
      </c>
      <c r="D18" s="111" t="s">
        <v>57</v>
      </c>
      <c r="E18" s="157">
        <v>32.5</v>
      </c>
      <c r="F18" s="23"/>
      <c r="G18" s="23"/>
      <c r="H18" s="23">
        <f t="shared" si="1"/>
        <v>0</v>
      </c>
      <c r="I18" s="23"/>
      <c r="J18" s="23"/>
      <c r="K18" s="24">
        <f t="shared" si="2"/>
        <v>0</v>
      </c>
      <c r="L18" s="24">
        <f t="shared" si="3"/>
        <v>0</v>
      </c>
      <c r="M18" s="24">
        <f t="shared" si="4"/>
        <v>0</v>
      </c>
      <c r="N18" s="24">
        <f t="shared" si="5"/>
        <v>0</v>
      </c>
      <c r="O18" s="24">
        <f t="shared" si="6"/>
        <v>0</v>
      </c>
      <c r="P18" s="24">
        <f t="shared" si="7"/>
        <v>0</v>
      </c>
      <c r="T18" s="144">
        <f t="shared" si="0"/>
        <v>2</v>
      </c>
      <c r="U18" s="144">
        <f t="shared" si="0"/>
        <v>0</v>
      </c>
      <c r="V18" s="156" t="str">
        <f t="shared" si="0"/>
        <v>PEH caurule ūdensvadam, De40x3.7 montāžas darbi, t.sk. veidgabali, armatūra, PN12.5</v>
      </c>
      <c r="W18" s="144" t="str">
        <f t="shared" si="0"/>
        <v>m</v>
      </c>
      <c r="X18" s="166">
        <f t="shared" si="0"/>
        <v>32.5</v>
      </c>
    </row>
    <row r="19" spans="1:24" ht="25.5">
      <c r="A19" s="173">
        <v>3</v>
      </c>
      <c r="B19" s="166"/>
      <c r="C19" s="152" t="s">
        <v>104</v>
      </c>
      <c r="D19" s="111" t="s">
        <v>57</v>
      </c>
      <c r="E19" s="157">
        <v>70.7</v>
      </c>
      <c r="F19" s="23"/>
      <c r="G19" s="23"/>
      <c r="H19" s="23">
        <f t="shared" si="1"/>
        <v>0</v>
      </c>
      <c r="I19" s="23"/>
      <c r="J19" s="23"/>
      <c r="K19" s="24">
        <f t="shared" si="2"/>
        <v>0</v>
      </c>
      <c r="L19" s="24">
        <f t="shared" si="3"/>
        <v>0</v>
      </c>
      <c r="M19" s="24">
        <f t="shared" si="4"/>
        <v>0</v>
      </c>
      <c r="N19" s="24">
        <f t="shared" si="5"/>
        <v>0</v>
      </c>
      <c r="O19" s="24">
        <f t="shared" si="6"/>
        <v>0</v>
      </c>
      <c r="P19" s="24">
        <f t="shared" si="7"/>
        <v>0</v>
      </c>
      <c r="T19" s="144">
        <f t="shared" si="0"/>
        <v>3</v>
      </c>
      <c r="U19" s="144">
        <f t="shared" si="0"/>
        <v>0</v>
      </c>
      <c r="V19" s="156" t="str">
        <f t="shared" si="0"/>
        <v>PEH caurule ūdensvadam, De25x2.3 montāžas darbi, t.sk. veidgabali, armatūra, PN12.5</v>
      </c>
      <c r="W19" s="144" t="str">
        <f t="shared" si="0"/>
        <v>m</v>
      </c>
      <c r="X19" s="166">
        <f t="shared" si="0"/>
        <v>70.7</v>
      </c>
    </row>
    <row r="20" spans="1:24">
      <c r="A20" s="173">
        <v>4</v>
      </c>
      <c r="B20" s="166"/>
      <c r="C20" s="151" t="s">
        <v>105</v>
      </c>
      <c r="D20" s="111" t="s">
        <v>57</v>
      </c>
      <c r="E20" s="157">
        <v>8</v>
      </c>
      <c r="F20" s="23"/>
      <c r="G20" s="23"/>
      <c r="H20" s="23">
        <f t="shared" si="1"/>
        <v>0</v>
      </c>
      <c r="I20" s="23"/>
      <c r="J20" s="23"/>
      <c r="K20" s="24">
        <f t="shared" si="2"/>
        <v>0</v>
      </c>
      <c r="L20" s="24">
        <f t="shared" si="3"/>
        <v>0</v>
      </c>
      <c r="M20" s="24">
        <f t="shared" si="4"/>
        <v>0</v>
      </c>
      <c r="N20" s="24">
        <f t="shared" si="5"/>
        <v>0</v>
      </c>
      <c r="O20" s="24">
        <f t="shared" si="6"/>
        <v>0</v>
      </c>
      <c r="P20" s="24">
        <f t="shared" si="7"/>
        <v>0</v>
      </c>
      <c r="T20" s="144">
        <f t="shared" si="0"/>
        <v>4</v>
      </c>
      <c r="U20" s="144">
        <f t="shared" si="0"/>
        <v>0</v>
      </c>
      <c r="V20" s="156" t="str">
        <f t="shared" si="0"/>
        <v>Siltinājums ap cauruļvadu De63</v>
      </c>
      <c r="W20" s="144" t="str">
        <f t="shared" si="0"/>
        <v>m</v>
      </c>
      <c r="X20" s="166">
        <f t="shared" si="0"/>
        <v>8</v>
      </c>
    </row>
    <row r="21" spans="1:24">
      <c r="A21" s="173">
        <v>5</v>
      </c>
      <c r="B21" s="166"/>
      <c r="C21" s="151" t="s">
        <v>106</v>
      </c>
      <c r="D21" s="111" t="s">
        <v>107</v>
      </c>
      <c r="E21" s="157">
        <v>1</v>
      </c>
      <c r="F21" s="23"/>
      <c r="G21" s="23"/>
      <c r="H21" s="23">
        <f t="shared" si="1"/>
        <v>0</v>
      </c>
      <c r="I21" s="23"/>
      <c r="J21" s="23"/>
      <c r="K21" s="24">
        <f t="shared" si="2"/>
        <v>0</v>
      </c>
      <c r="L21" s="24">
        <f t="shared" si="3"/>
        <v>0</v>
      </c>
      <c r="M21" s="24">
        <f t="shared" si="4"/>
        <v>0</v>
      </c>
      <c r="N21" s="24">
        <f t="shared" si="5"/>
        <v>0</v>
      </c>
      <c r="O21" s="24">
        <f t="shared" si="6"/>
        <v>0</v>
      </c>
      <c r="P21" s="24">
        <f t="shared" si="7"/>
        <v>0</v>
      </c>
      <c r="T21" s="144">
        <f t="shared" si="0"/>
        <v>5</v>
      </c>
      <c r="U21" s="144">
        <f t="shared" si="0"/>
        <v>0</v>
      </c>
      <c r="V21" s="156" t="str">
        <f t="shared" si="0"/>
        <v>Ievads ēkā, tai skaitā aizsargčaula, montāža</v>
      </c>
      <c r="W21" s="144" t="str">
        <f t="shared" si="0"/>
        <v>kpl.</v>
      </c>
      <c r="X21" s="166">
        <f t="shared" si="0"/>
        <v>1</v>
      </c>
    </row>
    <row r="22" spans="1:24">
      <c r="A22" s="169"/>
      <c r="B22" s="170"/>
      <c r="C22" s="161" t="s">
        <v>108</v>
      </c>
      <c r="D22" s="162"/>
      <c r="E22" s="162"/>
      <c r="F22" s="163"/>
      <c r="G22" s="163"/>
      <c r="H22" s="163"/>
      <c r="I22" s="163"/>
      <c r="J22" s="163"/>
      <c r="K22" s="163"/>
      <c r="L22" s="163"/>
      <c r="M22" s="163"/>
      <c r="N22" s="163"/>
      <c r="O22" s="163"/>
      <c r="P22" s="163"/>
      <c r="T22" s="144">
        <f t="shared" si="0"/>
        <v>0</v>
      </c>
      <c r="U22" s="144">
        <f t="shared" si="0"/>
        <v>0</v>
      </c>
      <c r="V22" s="156" t="str">
        <f t="shared" si="0"/>
        <v>Atzara mezgls U1-7</v>
      </c>
      <c r="W22" s="144">
        <f t="shared" si="0"/>
        <v>0</v>
      </c>
      <c r="X22" s="166">
        <f t="shared" si="0"/>
        <v>0</v>
      </c>
    </row>
    <row r="23" spans="1:24">
      <c r="A23" s="173" t="s">
        <v>154</v>
      </c>
      <c r="B23" s="166"/>
      <c r="C23" s="152" t="s">
        <v>109</v>
      </c>
      <c r="D23" s="111" t="s">
        <v>107</v>
      </c>
      <c r="E23" s="157">
        <v>1</v>
      </c>
      <c r="F23" s="23"/>
      <c r="G23" s="23"/>
      <c r="H23" s="23">
        <f t="shared" si="1"/>
        <v>0</v>
      </c>
      <c r="I23" s="23"/>
      <c r="J23" s="23"/>
      <c r="K23" s="24">
        <f t="shared" si="2"/>
        <v>0</v>
      </c>
      <c r="L23" s="24">
        <f t="shared" si="3"/>
        <v>0</v>
      </c>
      <c r="M23" s="24">
        <f t="shared" si="4"/>
        <v>0</v>
      </c>
      <c r="N23" s="24">
        <f t="shared" si="5"/>
        <v>0</v>
      </c>
      <c r="O23" s="24">
        <f t="shared" si="6"/>
        <v>0</v>
      </c>
      <c r="P23" s="24">
        <f t="shared" si="7"/>
        <v>0</v>
      </c>
      <c r="T23" s="144" t="str">
        <f t="shared" si="0"/>
        <v>6</v>
      </c>
      <c r="U23" s="144">
        <f t="shared" si="0"/>
        <v>0</v>
      </c>
      <c r="V23" s="156" t="str">
        <f t="shared" si="0"/>
        <v>Ķeta trejgabals Dn100/65, atloku</v>
      </c>
      <c r="W23" s="144" t="str">
        <f t="shared" si="0"/>
        <v>kpl.</v>
      </c>
      <c r="X23" s="166">
        <f t="shared" si="0"/>
        <v>1</v>
      </c>
    </row>
    <row r="24" spans="1:24" ht="63.75">
      <c r="A24" s="173" t="s">
        <v>155</v>
      </c>
      <c r="B24" s="165"/>
      <c r="C24" s="151" t="s">
        <v>110</v>
      </c>
      <c r="D24" s="111" t="s">
        <v>107</v>
      </c>
      <c r="E24" s="157">
        <v>1</v>
      </c>
      <c r="F24" s="23"/>
      <c r="G24" s="23"/>
      <c r="H24" s="23">
        <f t="shared" si="1"/>
        <v>0</v>
      </c>
      <c r="I24" s="23"/>
      <c r="J24" s="23"/>
      <c r="K24" s="24">
        <f t="shared" si="2"/>
        <v>0</v>
      </c>
      <c r="L24" s="24">
        <f t="shared" si="3"/>
        <v>0</v>
      </c>
      <c r="M24" s="24">
        <f t="shared" si="4"/>
        <v>0</v>
      </c>
      <c r="N24" s="24">
        <f t="shared" si="5"/>
        <v>0</v>
      </c>
      <c r="O24" s="24">
        <f t="shared" si="6"/>
        <v>0</v>
      </c>
      <c r="P24" s="24">
        <f t="shared" si="7"/>
        <v>0</v>
      </c>
      <c r="T24" s="144" t="str">
        <f t="shared" si="0"/>
        <v>7</v>
      </c>
      <c r="U24" s="144">
        <f t="shared" si="0"/>
        <v>0</v>
      </c>
      <c r="V24" s="156" t="str">
        <f t="shared" si="0"/>
        <v>Pazemes tipa, ķeta aizbīdnis D100, komplektā ar teleskopisku, četrkantīgu aizbīdņa pagarinātājkātu un peldošā tipa kapi Pn=40t ar iekšējo diametru&gt;200 mm, un betona gredzenu d600 ar kapi</v>
      </c>
      <c r="W24" s="144" t="str">
        <f t="shared" si="0"/>
        <v>kpl.</v>
      </c>
      <c r="X24" s="166">
        <f t="shared" si="0"/>
        <v>1</v>
      </c>
    </row>
    <row r="25" spans="1:24" ht="63.75">
      <c r="A25" s="173">
        <v>8</v>
      </c>
      <c r="B25" s="165"/>
      <c r="C25" s="151" t="s">
        <v>111</v>
      </c>
      <c r="D25" s="111" t="s">
        <v>107</v>
      </c>
      <c r="E25" s="157">
        <v>1</v>
      </c>
      <c r="F25" s="23"/>
      <c r="G25" s="23"/>
      <c r="H25" s="23">
        <f t="shared" si="1"/>
        <v>0</v>
      </c>
      <c r="I25" s="23"/>
      <c r="J25" s="23"/>
      <c r="K25" s="24">
        <f t="shared" si="2"/>
        <v>0</v>
      </c>
      <c r="L25" s="24">
        <f t="shared" si="3"/>
        <v>0</v>
      </c>
      <c r="M25" s="24">
        <f t="shared" si="4"/>
        <v>0</v>
      </c>
      <c r="N25" s="24">
        <f t="shared" si="5"/>
        <v>0</v>
      </c>
      <c r="O25" s="24">
        <f t="shared" si="6"/>
        <v>0</v>
      </c>
      <c r="P25" s="24">
        <f t="shared" si="7"/>
        <v>0</v>
      </c>
      <c r="T25" s="144">
        <f t="shared" si="0"/>
        <v>8</v>
      </c>
      <c r="U25" s="144">
        <f t="shared" si="0"/>
        <v>0</v>
      </c>
      <c r="V25" s="156" t="str">
        <f t="shared" si="0"/>
        <v>Pazemes tipa, ķeta aizbīdnis D65, komplektā ar teleskopisku, četrkantīgu aizbīdņa pagarinātājkātu un peldošā tipa kapi Pn=40t ar iekšējo diametru&gt;200 mm, un betona gredzenu d600 ar kapi</v>
      </c>
      <c r="W25" s="144" t="str">
        <f t="shared" si="0"/>
        <v>kpl.</v>
      </c>
      <c r="X25" s="166">
        <f t="shared" si="0"/>
        <v>1</v>
      </c>
    </row>
    <row r="26" spans="1:24" ht="63.75">
      <c r="A26" s="173">
        <v>9</v>
      </c>
      <c r="B26" s="165"/>
      <c r="C26" s="151" t="s">
        <v>112</v>
      </c>
      <c r="D26" s="111" t="s">
        <v>107</v>
      </c>
      <c r="E26" s="157">
        <v>2</v>
      </c>
      <c r="F26" s="23"/>
      <c r="G26" s="23"/>
      <c r="H26" s="23">
        <f t="shared" si="1"/>
        <v>0</v>
      </c>
      <c r="I26" s="23"/>
      <c r="J26" s="23"/>
      <c r="K26" s="24">
        <f t="shared" si="2"/>
        <v>0</v>
      </c>
      <c r="L26" s="24">
        <f t="shared" si="3"/>
        <v>0</v>
      </c>
      <c r="M26" s="24">
        <f t="shared" si="4"/>
        <v>0</v>
      </c>
      <c r="N26" s="24">
        <f t="shared" si="5"/>
        <v>0</v>
      </c>
      <c r="O26" s="24">
        <f t="shared" si="6"/>
        <v>0</v>
      </c>
      <c r="P26" s="24">
        <f t="shared" si="7"/>
        <v>0</v>
      </c>
      <c r="T26" s="144">
        <f t="shared" si="0"/>
        <v>9</v>
      </c>
      <c r="U26" s="144">
        <f t="shared" si="0"/>
        <v>0</v>
      </c>
      <c r="V26" s="156" t="str">
        <f t="shared" si="0"/>
        <v xml:space="preserve">Peldošā tipa kapju lūka, tai jāatbilst EN 124 prasībām, iekšējais diametrs ne mazāks par 160 mm, materiāls - kaļamais ķets, slodzes klase - D400 (40t), kapes vākam jābūt ar pilno EPDM blīvgumiju </v>
      </c>
      <c r="W26" s="144" t="str">
        <f t="shared" si="0"/>
        <v>kpl.</v>
      </c>
      <c r="X26" s="166">
        <f t="shared" si="0"/>
        <v>2</v>
      </c>
    </row>
    <row r="27" spans="1:24">
      <c r="A27" s="173">
        <v>10</v>
      </c>
      <c r="B27" s="166"/>
      <c r="C27" s="152" t="s">
        <v>113</v>
      </c>
      <c r="D27" s="111" t="s">
        <v>107</v>
      </c>
      <c r="E27" s="157">
        <v>2</v>
      </c>
      <c r="F27" s="23"/>
      <c r="G27" s="23"/>
      <c r="H27" s="23">
        <f t="shared" si="1"/>
        <v>0</v>
      </c>
      <c r="I27" s="23"/>
      <c r="J27" s="23"/>
      <c r="K27" s="24">
        <f t="shared" si="2"/>
        <v>0</v>
      </c>
      <c r="L27" s="24">
        <f t="shared" si="3"/>
        <v>0</v>
      </c>
      <c r="M27" s="24">
        <f t="shared" si="4"/>
        <v>0</v>
      </c>
      <c r="N27" s="24">
        <f t="shared" si="5"/>
        <v>0</v>
      </c>
      <c r="O27" s="24">
        <f t="shared" si="6"/>
        <v>0</v>
      </c>
      <c r="P27" s="24">
        <f t="shared" si="7"/>
        <v>0</v>
      </c>
      <c r="T27" s="144">
        <f t="shared" si="0"/>
        <v>10</v>
      </c>
      <c r="U27" s="144">
        <f t="shared" si="0"/>
        <v>0</v>
      </c>
      <c r="V27" s="156" t="str">
        <f t="shared" si="0"/>
        <v>Materiāla adapteris Dn100/100</v>
      </c>
      <c r="W27" s="144" t="str">
        <f t="shared" si="0"/>
        <v>kpl.</v>
      </c>
      <c r="X27" s="166">
        <f t="shared" si="0"/>
        <v>2</v>
      </c>
    </row>
    <row r="28" spans="1:24">
      <c r="A28" s="173">
        <v>11</v>
      </c>
      <c r="B28" s="165"/>
      <c r="C28" s="151" t="s">
        <v>114</v>
      </c>
      <c r="D28" s="111" t="s">
        <v>107</v>
      </c>
      <c r="E28" s="157">
        <v>2</v>
      </c>
      <c r="F28" s="23"/>
      <c r="G28" s="23"/>
      <c r="H28" s="23">
        <f t="shared" si="1"/>
        <v>0</v>
      </c>
      <c r="I28" s="23"/>
      <c r="J28" s="23"/>
      <c r="K28" s="24">
        <f t="shared" si="2"/>
        <v>0</v>
      </c>
      <c r="L28" s="24">
        <f t="shared" si="3"/>
        <v>0</v>
      </c>
      <c r="M28" s="24">
        <f t="shared" si="4"/>
        <v>0</v>
      </c>
      <c r="N28" s="24">
        <f t="shared" si="5"/>
        <v>0</v>
      </c>
      <c r="O28" s="24">
        <f t="shared" si="6"/>
        <v>0</v>
      </c>
      <c r="P28" s="24">
        <f t="shared" si="7"/>
        <v>0</v>
      </c>
      <c r="T28" s="144">
        <f t="shared" ref="T28:X40" si="8">A28</f>
        <v>11</v>
      </c>
      <c r="U28" s="144">
        <f t="shared" si="8"/>
        <v>0</v>
      </c>
      <c r="V28" s="156" t="str">
        <f t="shared" si="8"/>
        <v>Savienojums Dn150/150, Ķets, atloku</v>
      </c>
      <c r="W28" s="144" t="str">
        <f t="shared" si="8"/>
        <v>kpl.</v>
      </c>
      <c r="X28" s="166">
        <f t="shared" si="8"/>
        <v>2</v>
      </c>
    </row>
    <row r="29" spans="1:24">
      <c r="A29" s="173">
        <v>12</v>
      </c>
      <c r="B29" s="166"/>
      <c r="C29" s="152" t="s">
        <v>115</v>
      </c>
      <c r="D29" s="111" t="s">
        <v>107</v>
      </c>
      <c r="E29" s="157">
        <v>1</v>
      </c>
      <c r="F29" s="23"/>
      <c r="G29" s="23"/>
      <c r="H29" s="23">
        <f t="shared" si="1"/>
        <v>0</v>
      </c>
      <c r="I29" s="23"/>
      <c r="J29" s="23"/>
      <c r="K29" s="24">
        <f t="shared" si="2"/>
        <v>0</v>
      </c>
      <c r="L29" s="24">
        <f t="shared" si="3"/>
        <v>0</v>
      </c>
      <c r="M29" s="24">
        <f t="shared" si="4"/>
        <v>0</v>
      </c>
      <c r="N29" s="24">
        <f t="shared" si="5"/>
        <v>0</v>
      </c>
      <c r="O29" s="24">
        <f t="shared" si="6"/>
        <v>0</v>
      </c>
      <c r="P29" s="24">
        <f t="shared" si="7"/>
        <v>0</v>
      </c>
      <c r="T29" s="144">
        <f t="shared" si="8"/>
        <v>12</v>
      </c>
      <c r="U29" s="144">
        <f t="shared" si="8"/>
        <v>0</v>
      </c>
      <c r="V29" s="156" t="str">
        <f t="shared" si="8"/>
        <v>Savienojums D65/De63</v>
      </c>
      <c r="W29" s="144" t="str">
        <f t="shared" si="8"/>
        <v>kpl.</v>
      </c>
      <c r="X29" s="166">
        <f t="shared" si="8"/>
        <v>1</v>
      </c>
    </row>
    <row r="30" spans="1:24">
      <c r="A30" s="173">
        <v>13</v>
      </c>
      <c r="B30" s="165"/>
      <c r="C30" s="151" t="s">
        <v>116</v>
      </c>
      <c r="D30" s="111" t="s">
        <v>117</v>
      </c>
      <c r="E30" s="157">
        <v>2</v>
      </c>
      <c r="F30" s="23"/>
      <c r="G30" s="23"/>
      <c r="H30" s="23">
        <f t="shared" si="1"/>
        <v>0</v>
      </c>
      <c r="I30" s="23"/>
      <c r="J30" s="23"/>
      <c r="K30" s="24">
        <f t="shared" si="2"/>
        <v>0</v>
      </c>
      <c r="L30" s="24">
        <f t="shared" si="3"/>
        <v>0</v>
      </c>
      <c r="M30" s="24">
        <f t="shared" si="4"/>
        <v>0</v>
      </c>
      <c r="N30" s="24">
        <f t="shared" si="5"/>
        <v>0</v>
      </c>
      <c r="O30" s="24">
        <f t="shared" si="6"/>
        <v>0</v>
      </c>
      <c r="P30" s="24">
        <f t="shared" si="7"/>
        <v>0</v>
      </c>
      <c r="T30" s="144">
        <f t="shared" si="8"/>
        <v>13</v>
      </c>
      <c r="U30" s="144">
        <f t="shared" si="8"/>
        <v>0</v>
      </c>
      <c r="V30" s="156" t="str">
        <f t="shared" si="8"/>
        <v>Betona balsti un pamatnes</v>
      </c>
      <c r="W30" s="144" t="str">
        <f t="shared" si="8"/>
        <v>gab.</v>
      </c>
      <c r="X30" s="166">
        <f t="shared" si="8"/>
        <v>2</v>
      </c>
    </row>
    <row r="31" spans="1:24">
      <c r="A31" s="169"/>
      <c r="B31" s="169"/>
      <c r="C31" s="164" t="s">
        <v>118</v>
      </c>
      <c r="D31" s="162"/>
      <c r="E31" s="162"/>
      <c r="F31" s="163"/>
      <c r="G31" s="163"/>
      <c r="H31" s="163"/>
      <c r="I31" s="163"/>
      <c r="J31" s="163"/>
      <c r="K31" s="163"/>
      <c r="L31" s="163"/>
      <c r="M31" s="163"/>
      <c r="N31" s="163"/>
      <c r="O31" s="163"/>
      <c r="P31" s="163"/>
      <c r="T31" s="144">
        <f t="shared" si="8"/>
        <v>0</v>
      </c>
      <c r="U31" s="144">
        <f t="shared" si="8"/>
        <v>0</v>
      </c>
      <c r="V31" s="156" t="str">
        <f t="shared" si="8"/>
        <v>Atzara mezgls U1-3</v>
      </c>
      <c r="W31" s="144">
        <f t="shared" si="8"/>
        <v>0</v>
      </c>
      <c r="X31" s="166">
        <f t="shared" si="8"/>
        <v>0</v>
      </c>
    </row>
    <row r="32" spans="1:24">
      <c r="A32" s="173">
        <v>14</v>
      </c>
      <c r="B32" s="166"/>
      <c r="C32" s="151" t="s">
        <v>119</v>
      </c>
      <c r="D32" s="111" t="s">
        <v>107</v>
      </c>
      <c r="E32" s="157">
        <v>1</v>
      </c>
      <c r="F32" s="23"/>
      <c r="G32" s="23"/>
      <c r="H32" s="23">
        <f t="shared" si="1"/>
        <v>0</v>
      </c>
      <c r="I32" s="23"/>
      <c r="J32" s="23"/>
      <c r="K32" s="24">
        <f t="shared" si="2"/>
        <v>0</v>
      </c>
      <c r="L32" s="24">
        <f t="shared" si="3"/>
        <v>0</v>
      </c>
      <c r="M32" s="24">
        <f t="shared" si="4"/>
        <v>0</v>
      </c>
      <c r="N32" s="24">
        <f t="shared" si="5"/>
        <v>0</v>
      </c>
      <c r="O32" s="24">
        <f t="shared" si="6"/>
        <v>0</v>
      </c>
      <c r="P32" s="24">
        <f t="shared" si="7"/>
        <v>0</v>
      </c>
      <c r="T32" s="144">
        <f t="shared" si="8"/>
        <v>14</v>
      </c>
      <c r="U32" s="144">
        <f t="shared" si="8"/>
        <v>0</v>
      </c>
      <c r="V32" s="156" t="str">
        <f t="shared" si="8"/>
        <v>Ķeta trejgabals D65/65, atloku</v>
      </c>
      <c r="W32" s="144" t="str">
        <f t="shared" si="8"/>
        <v>kpl.</v>
      </c>
      <c r="X32" s="166">
        <f t="shared" si="8"/>
        <v>1</v>
      </c>
    </row>
    <row r="33" spans="1:24" ht="63.75">
      <c r="A33" s="173">
        <v>15</v>
      </c>
      <c r="B33" s="165"/>
      <c r="C33" s="152" t="s">
        <v>111</v>
      </c>
      <c r="D33" s="111" t="s">
        <v>107</v>
      </c>
      <c r="E33" s="157">
        <v>2</v>
      </c>
      <c r="F33" s="23"/>
      <c r="G33" s="23"/>
      <c r="H33" s="23">
        <f t="shared" si="1"/>
        <v>0</v>
      </c>
      <c r="I33" s="23"/>
      <c r="J33" s="23"/>
      <c r="K33" s="24">
        <f t="shared" si="2"/>
        <v>0</v>
      </c>
      <c r="L33" s="24">
        <f t="shared" si="3"/>
        <v>0</v>
      </c>
      <c r="M33" s="24">
        <f t="shared" si="4"/>
        <v>0</v>
      </c>
      <c r="N33" s="24">
        <f t="shared" si="5"/>
        <v>0</v>
      </c>
      <c r="O33" s="24">
        <f t="shared" si="6"/>
        <v>0</v>
      </c>
      <c r="P33" s="24">
        <f t="shared" si="7"/>
        <v>0</v>
      </c>
      <c r="T33" s="144">
        <f t="shared" si="8"/>
        <v>15</v>
      </c>
      <c r="U33" s="144">
        <f t="shared" si="8"/>
        <v>0</v>
      </c>
      <c r="V33" s="156" t="str">
        <f t="shared" si="8"/>
        <v>Pazemes tipa, ķeta aizbīdnis D65, komplektā ar teleskopisku, četrkantīgu aizbīdņa pagarinātājkātu un peldošā tipa kapi Pn=40t ar iekšējo diametru&gt;200 mm, un betona gredzenu d600 ar kapi</v>
      </c>
      <c r="W33" s="144" t="str">
        <f t="shared" si="8"/>
        <v>kpl.</v>
      </c>
      <c r="X33" s="166">
        <f t="shared" si="8"/>
        <v>2</v>
      </c>
    </row>
    <row r="34" spans="1:24" ht="63.75">
      <c r="A34" s="173">
        <v>16</v>
      </c>
      <c r="B34" s="165"/>
      <c r="C34" s="151" t="s">
        <v>112</v>
      </c>
      <c r="D34" s="111" t="s">
        <v>107</v>
      </c>
      <c r="E34" s="157">
        <v>2</v>
      </c>
      <c r="F34" s="23"/>
      <c r="G34" s="23"/>
      <c r="H34" s="23">
        <f t="shared" si="1"/>
        <v>0</v>
      </c>
      <c r="I34" s="23"/>
      <c r="J34" s="23"/>
      <c r="K34" s="24">
        <f t="shared" si="2"/>
        <v>0</v>
      </c>
      <c r="L34" s="24">
        <f t="shared" si="3"/>
        <v>0</v>
      </c>
      <c r="M34" s="24">
        <f t="shared" si="4"/>
        <v>0</v>
      </c>
      <c r="N34" s="24">
        <f t="shared" si="5"/>
        <v>0</v>
      </c>
      <c r="O34" s="24">
        <f t="shared" si="6"/>
        <v>0</v>
      </c>
      <c r="P34" s="24">
        <f t="shared" si="7"/>
        <v>0</v>
      </c>
      <c r="T34" s="144">
        <f t="shared" si="8"/>
        <v>16</v>
      </c>
      <c r="U34" s="144">
        <f t="shared" si="8"/>
        <v>0</v>
      </c>
      <c r="V34" s="156" t="str">
        <f t="shared" si="8"/>
        <v xml:space="preserve">Peldošā tipa kapju lūka, tai jāatbilst EN 124 prasībām, iekšējais diametrs ne mazāks par 160 mm, materiāls - kaļamais ķets, slodzes klase - D400 (40t), kapes vākam jābūt ar pilno EPDM blīvgumiju </v>
      </c>
      <c r="W34" s="144" t="str">
        <f t="shared" si="8"/>
        <v>kpl.</v>
      </c>
      <c r="X34" s="166">
        <f t="shared" si="8"/>
        <v>2</v>
      </c>
    </row>
    <row r="35" spans="1:24">
      <c r="A35" s="173">
        <v>17</v>
      </c>
      <c r="B35" s="165"/>
      <c r="C35" s="152" t="s">
        <v>120</v>
      </c>
      <c r="D35" s="111" t="s">
        <v>107</v>
      </c>
      <c r="E35" s="157">
        <v>1</v>
      </c>
      <c r="F35" s="23"/>
      <c r="G35" s="23"/>
      <c r="H35" s="23">
        <f t="shared" si="1"/>
        <v>0</v>
      </c>
      <c r="I35" s="23"/>
      <c r="J35" s="23"/>
      <c r="K35" s="24">
        <f t="shared" si="2"/>
        <v>0</v>
      </c>
      <c r="L35" s="24">
        <f t="shared" si="3"/>
        <v>0</v>
      </c>
      <c r="M35" s="24">
        <f t="shared" si="4"/>
        <v>0</v>
      </c>
      <c r="N35" s="24">
        <f t="shared" si="5"/>
        <v>0</v>
      </c>
      <c r="O35" s="24">
        <f t="shared" si="6"/>
        <v>0</v>
      </c>
      <c r="P35" s="24">
        <f t="shared" si="7"/>
        <v>0</v>
      </c>
      <c r="T35" s="144">
        <f t="shared" si="8"/>
        <v>17</v>
      </c>
      <c r="U35" s="144">
        <f t="shared" si="8"/>
        <v>0</v>
      </c>
      <c r="V35" s="156" t="str">
        <f t="shared" si="8"/>
        <v>Materiāla adapteris Dn65/65</v>
      </c>
      <c r="W35" s="144" t="str">
        <f t="shared" si="8"/>
        <v>kpl.</v>
      </c>
      <c r="X35" s="166">
        <f t="shared" si="8"/>
        <v>1</v>
      </c>
    </row>
    <row r="36" spans="1:24">
      <c r="A36" s="173">
        <v>18</v>
      </c>
      <c r="B36" s="165"/>
      <c r="C36" s="151" t="s">
        <v>121</v>
      </c>
      <c r="D36" s="111" t="s">
        <v>107</v>
      </c>
      <c r="E36" s="157">
        <v>1</v>
      </c>
      <c r="F36" s="23"/>
      <c r="G36" s="23"/>
      <c r="H36" s="23">
        <f t="shared" si="1"/>
        <v>0</v>
      </c>
      <c r="I36" s="23"/>
      <c r="J36" s="23"/>
      <c r="K36" s="24">
        <f t="shared" si="2"/>
        <v>0</v>
      </c>
      <c r="L36" s="24">
        <f t="shared" si="3"/>
        <v>0</v>
      </c>
      <c r="M36" s="24">
        <f t="shared" si="4"/>
        <v>0</v>
      </c>
      <c r="N36" s="24">
        <f t="shared" si="5"/>
        <v>0</v>
      </c>
      <c r="O36" s="24">
        <f t="shared" si="6"/>
        <v>0</v>
      </c>
      <c r="P36" s="24">
        <f t="shared" si="7"/>
        <v>0</v>
      </c>
      <c r="T36" s="144">
        <f t="shared" si="8"/>
        <v>18</v>
      </c>
      <c r="U36" s="144">
        <f t="shared" si="8"/>
        <v>0</v>
      </c>
      <c r="V36" s="156" t="str">
        <f t="shared" si="8"/>
        <v>Materiāla adapteris Dn40/40</v>
      </c>
      <c r="W36" s="144" t="str">
        <f t="shared" si="8"/>
        <v>kpl.</v>
      </c>
      <c r="X36" s="166">
        <f t="shared" si="8"/>
        <v>1</v>
      </c>
    </row>
    <row r="37" spans="1:24">
      <c r="A37" s="173">
        <v>19</v>
      </c>
      <c r="B37" s="165"/>
      <c r="C37" s="151" t="s">
        <v>122</v>
      </c>
      <c r="D37" s="111" t="s">
        <v>107</v>
      </c>
      <c r="E37" s="157">
        <v>1</v>
      </c>
      <c r="F37" s="23"/>
      <c r="G37" s="23"/>
      <c r="H37" s="23">
        <f t="shared" si="1"/>
        <v>0</v>
      </c>
      <c r="I37" s="23"/>
      <c r="J37" s="23"/>
      <c r="K37" s="24">
        <f t="shared" si="2"/>
        <v>0</v>
      </c>
      <c r="L37" s="24">
        <f t="shared" si="3"/>
        <v>0</v>
      </c>
      <c r="M37" s="24">
        <f t="shared" si="4"/>
        <v>0</v>
      </c>
      <c r="N37" s="24">
        <f t="shared" si="5"/>
        <v>0</v>
      </c>
      <c r="O37" s="24">
        <f t="shared" si="6"/>
        <v>0</v>
      </c>
      <c r="P37" s="24">
        <f t="shared" si="7"/>
        <v>0</v>
      </c>
      <c r="T37" s="144">
        <f t="shared" si="8"/>
        <v>19</v>
      </c>
      <c r="U37" s="144">
        <f t="shared" si="8"/>
        <v>0</v>
      </c>
      <c r="V37" s="156" t="str">
        <f t="shared" si="8"/>
        <v>Materiāla adapteris Dn25/25</v>
      </c>
      <c r="W37" s="144" t="str">
        <f t="shared" si="8"/>
        <v>kpl.</v>
      </c>
      <c r="X37" s="166">
        <f t="shared" si="8"/>
        <v>1</v>
      </c>
    </row>
    <row r="38" spans="1:24">
      <c r="A38" s="173">
        <v>20</v>
      </c>
      <c r="B38" s="165"/>
      <c r="C38" s="151" t="s">
        <v>123</v>
      </c>
      <c r="D38" s="111" t="s">
        <v>107</v>
      </c>
      <c r="E38" s="157">
        <v>1</v>
      </c>
      <c r="F38" s="23"/>
      <c r="G38" s="23"/>
      <c r="H38" s="23">
        <f t="shared" si="1"/>
        <v>0</v>
      </c>
      <c r="I38" s="23"/>
      <c r="J38" s="23"/>
      <c r="K38" s="24">
        <f t="shared" si="2"/>
        <v>0</v>
      </c>
      <c r="L38" s="24">
        <f t="shared" si="3"/>
        <v>0</v>
      </c>
      <c r="M38" s="24">
        <f t="shared" si="4"/>
        <v>0</v>
      </c>
      <c r="N38" s="24">
        <f t="shared" si="5"/>
        <v>0</v>
      </c>
      <c r="O38" s="24">
        <f t="shared" si="6"/>
        <v>0</v>
      </c>
      <c r="P38" s="24">
        <f t="shared" si="7"/>
        <v>0</v>
      </c>
      <c r="T38" s="144">
        <f t="shared" si="8"/>
        <v>20</v>
      </c>
      <c r="U38" s="144">
        <f t="shared" si="8"/>
        <v>0</v>
      </c>
      <c r="V38" s="156" t="str">
        <f t="shared" si="8"/>
        <v>Diametra pāreja De63/40</v>
      </c>
      <c r="W38" s="144" t="str">
        <f t="shared" si="8"/>
        <v>kpl.</v>
      </c>
      <c r="X38" s="166">
        <f t="shared" si="8"/>
        <v>1</v>
      </c>
    </row>
    <row r="39" spans="1:24">
      <c r="A39" s="173">
        <v>21</v>
      </c>
      <c r="B39" s="165"/>
      <c r="C39" s="151" t="s">
        <v>124</v>
      </c>
      <c r="D39" s="111" t="s">
        <v>107</v>
      </c>
      <c r="E39" s="157">
        <v>1</v>
      </c>
      <c r="F39" s="23"/>
      <c r="G39" s="23"/>
      <c r="H39" s="23">
        <f t="shared" si="1"/>
        <v>0</v>
      </c>
      <c r="I39" s="23"/>
      <c r="J39" s="23"/>
      <c r="K39" s="24">
        <f t="shared" si="2"/>
        <v>0</v>
      </c>
      <c r="L39" s="24">
        <f t="shared" si="3"/>
        <v>0</v>
      </c>
      <c r="M39" s="24">
        <f t="shared" si="4"/>
        <v>0</v>
      </c>
      <c r="N39" s="24">
        <f t="shared" si="5"/>
        <v>0</v>
      </c>
      <c r="O39" s="24">
        <f t="shared" si="6"/>
        <v>0</v>
      </c>
      <c r="P39" s="24">
        <f t="shared" si="7"/>
        <v>0</v>
      </c>
      <c r="T39" s="144">
        <f t="shared" si="8"/>
        <v>21</v>
      </c>
      <c r="U39" s="144">
        <f t="shared" si="8"/>
        <v>0</v>
      </c>
      <c r="V39" s="156" t="str">
        <f t="shared" si="8"/>
        <v>Diametra pāreja De63/32</v>
      </c>
      <c r="W39" s="144" t="str">
        <f t="shared" si="8"/>
        <v>kpl.</v>
      </c>
      <c r="X39" s="166">
        <f t="shared" si="8"/>
        <v>1</v>
      </c>
    </row>
    <row r="40" spans="1:24">
      <c r="A40" s="173">
        <v>22</v>
      </c>
      <c r="B40" s="165"/>
      <c r="C40" s="152" t="s">
        <v>125</v>
      </c>
      <c r="D40" s="111" t="s">
        <v>107</v>
      </c>
      <c r="E40" s="157">
        <v>1</v>
      </c>
      <c r="F40" s="23"/>
      <c r="G40" s="23"/>
      <c r="H40" s="23">
        <f t="shared" si="1"/>
        <v>0</v>
      </c>
      <c r="I40" s="23"/>
      <c r="J40" s="23"/>
      <c r="K40" s="24">
        <f t="shared" si="2"/>
        <v>0</v>
      </c>
      <c r="L40" s="24">
        <f t="shared" si="3"/>
        <v>0</v>
      </c>
      <c r="M40" s="24">
        <f t="shared" si="4"/>
        <v>0</v>
      </c>
      <c r="N40" s="24">
        <f t="shared" si="5"/>
        <v>0</v>
      </c>
      <c r="O40" s="24">
        <f t="shared" si="6"/>
        <v>0</v>
      </c>
      <c r="P40" s="24">
        <f t="shared" si="7"/>
        <v>0</v>
      </c>
      <c r="T40" s="144">
        <f t="shared" si="8"/>
        <v>22</v>
      </c>
      <c r="U40" s="144">
        <f t="shared" si="8"/>
        <v>0</v>
      </c>
      <c r="V40" s="156" t="str">
        <f t="shared" si="8"/>
        <v>Diametra pāreja De32/25</v>
      </c>
      <c r="W40" s="144" t="str">
        <f t="shared" si="8"/>
        <v>kpl.</v>
      </c>
      <c r="X40" s="166">
        <f t="shared" si="8"/>
        <v>1</v>
      </c>
    </row>
    <row r="41" spans="1:24">
      <c r="A41" s="173"/>
      <c r="B41" s="165"/>
      <c r="C41" s="152" t="s">
        <v>116</v>
      </c>
      <c r="D41" s="111" t="s">
        <v>117</v>
      </c>
      <c r="E41" s="157">
        <v>2</v>
      </c>
      <c r="F41" s="23"/>
      <c r="G41" s="23"/>
      <c r="H41" s="23">
        <f t="shared" si="1"/>
        <v>0</v>
      </c>
      <c r="I41" s="23"/>
      <c r="J41" s="23"/>
      <c r="K41" s="24">
        <f t="shared" si="2"/>
        <v>0</v>
      </c>
      <c r="L41" s="24">
        <f t="shared" si="3"/>
        <v>0</v>
      </c>
      <c r="M41" s="24">
        <f t="shared" si="4"/>
        <v>0</v>
      </c>
      <c r="N41" s="24">
        <f t="shared" si="5"/>
        <v>0</v>
      </c>
      <c r="O41" s="24">
        <f t="shared" si="6"/>
        <v>0</v>
      </c>
      <c r="P41" s="24">
        <f t="shared" si="7"/>
        <v>0</v>
      </c>
      <c r="T41" s="144">
        <f t="shared" ref="T41:X67" si="9">A41</f>
        <v>0</v>
      </c>
      <c r="U41" s="144">
        <f t="shared" si="9"/>
        <v>0</v>
      </c>
      <c r="V41" s="156" t="str">
        <f t="shared" si="9"/>
        <v>Betona balsti un pamatnes</v>
      </c>
      <c r="W41" s="144" t="str">
        <f t="shared" si="9"/>
        <v>gab.</v>
      </c>
      <c r="X41" s="166">
        <f t="shared" si="9"/>
        <v>2</v>
      </c>
    </row>
    <row r="42" spans="1:24">
      <c r="A42" s="173">
        <v>23</v>
      </c>
      <c r="B42" s="166"/>
      <c r="C42" s="152" t="s">
        <v>126</v>
      </c>
      <c r="D42" s="111" t="s">
        <v>107</v>
      </c>
      <c r="E42" s="157">
        <v>4</v>
      </c>
      <c r="F42" s="23"/>
      <c r="G42" s="23"/>
      <c r="H42" s="23">
        <f t="shared" ref="H42:H68" si="10">ROUND(F42*G42,2)</f>
        <v>0</v>
      </c>
      <c r="I42" s="23"/>
      <c r="J42" s="23"/>
      <c r="K42" s="24">
        <f t="shared" ref="K42:K68" si="11">H42+I42+J42</f>
        <v>0</v>
      </c>
      <c r="L42" s="24">
        <f t="shared" ref="L42:L68" si="12">ROUND(E42*F42,2)</f>
        <v>0</v>
      </c>
      <c r="M42" s="24">
        <f t="shared" ref="M42:M68" si="13">ROUND(E42*H42,2)</f>
        <v>0</v>
      </c>
      <c r="N42" s="24">
        <f t="shared" ref="N42:N68" si="14">ROUND(E42*I42,2)</f>
        <v>0</v>
      </c>
      <c r="O42" s="24">
        <f t="shared" ref="O42:O68" si="15">ROUND(E42*J42,2)</f>
        <v>0</v>
      </c>
      <c r="P42" s="24">
        <f t="shared" ref="P42:P68" si="16">M42+N42+O42</f>
        <v>0</v>
      </c>
      <c r="T42" s="144">
        <f t="shared" si="9"/>
        <v>23</v>
      </c>
      <c r="U42" s="144">
        <f t="shared" si="9"/>
        <v>0</v>
      </c>
      <c r="V42" s="156" t="str">
        <f t="shared" si="9"/>
        <v>Savienojums De25</v>
      </c>
      <c r="W42" s="144" t="str">
        <f t="shared" si="9"/>
        <v>kpl.</v>
      </c>
      <c r="X42" s="166">
        <f t="shared" si="9"/>
        <v>4</v>
      </c>
    </row>
    <row r="43" spans="1:24">
      <c r="A43" s="173">
        <v>24</v>
      </c>
      <c r="B43" s="166"/>
      <c r="C43" s="151" t="s">
        <v>127</v>
      </c>
      <c r="D43" s="111" t="s">
        <v>107</v>
      </c>
      <c r="E43" s="157">
        <v>2</v>
      </c>
      <c r="F43" s="23"/>
      <c r="G43" s="23"/>
      <c r="H43" s="23">
        <f t="shared" si="10"/>
        <v>0</v>
      </c>
      <c r="I43" s="23"/>
      <c r="J43" s="23"/>
      <c r="K43" s="24">
        <f t="shared" si="11"/>
        <v>0</v>
      </c>
      <c r="L43" s="24">
        <f t="shared" si="12"/>
        <v>0</v>
      </c>
      <c r="M43" s="24">
        <f t="shared" si="13"/>
        <v>0</v>
      </c>
      <c r="N43" s="24">
        <f t="shared" si="14"/>
        <v>0</v>
      </c>
      <c r="O43" s="24">
        <f t="shared" si="15"/>
        <v>0</v>
      </c>
      <c r="P43" s="24">
        <f t="shared" si="16"/>
        <v>0</v>
      </c>
      <c r="T43" s="144">
        <f t="shared" si="9"/>
        <v>24</v>
      </c>
      <c r="U43" s="144">
        <f t="shared" si="9"/>
        <v>0</v>
      </c>
      <c r="V43" s="156" t="str">
        <f t="shared" si="9"/>
        <v>Līkums 90 grādi, De25</v>
      </c>
      <c r="W43" s="144" t="str">
        <f t="shared" si="9"/>
        <v>kpl.</v>
      </c>
      <c r="X43" s="166">
        <f t="shared" si="9"/>
        <v>2</v>
      </c>
    </row>
    <row r="44" spans="1:24" ht="38.25">
      <c r="A44" s="173">
        <v>25</v>
      </c>
      <c r="B44" s="166"/>
      <c r="C44" s="151" t="s">
        <v>128</v>
      </c>
      <c r="D44" s="111" t="s">
        <v>107</v>
      </c>
      <c r="E44" s="157">
        <v>1</v>
      </c>
      <c r="F44" s="23"/>
      <c r="G44" s="23"/>
      <c r="H44" s="23">
        <f t="shared" si="10"/>
        <v>0</v>
      </c>
      <c r="I44" s="23"/>
      <c r="J44" s="23"/>
      <c r="K44" s="24">
        <f t="shared" si="11"/>
        <v>0</v>
      </c>
      <c r="L44" s="24">
        <f t="shared" si="12"/>
        <v>0</v>
      </c>
      <c r="M44" s="24">
        <f t="shared" si="13"/>
        <v>0</v>
      </c>
      <c r="N44" s="24">
        <f t="shared" si="14"/>
        <v>0</v>
      </c>
      <c r="O44" s="24">
        <f t="shared" si="15"/>
        <v>0</v>
      </c>
      <c r="P44" s="24">
        <f t="shared" si="16"/>
        <v>0</v>
      </c>
      <c r="T44" s="144">
        <f t="shared" si="9"/>
        <v>25</v>
      </c>
      <c r="U44" s="144">
        <f t="shared" si="9"/>
        <v>0</v>
      </c>
      <c r="V44" s="156" t="str">
        <f t="shared" si="9"/>
        <v>Ūdens mērītāja kameras montāža, tai skaitā aprīkojums, pieslēgumi, stiprinājumi, savienojumi, aizbīdņi, balsti, ievadi</v>
      </c>
      <c r="W44" s="144" t="str">
        <f t="shared" si="9"/>
        <v>kpl.</v>
      </c>
      <c r="X44" s="166">
        <f t="shared" si="9"/>
        <v>1</v>
      </c>
    </row>
    <row r="45" spans="1:24" ht="153">
      <c r="A45" s="173">
        <v>26</v>
      </c>
      <c r="B45" s="166"/>
      <c r="C45" s="152" t="s">
        <v>129</v>
      </c>
      <c r="D45" s="111" t="s">
        <v>57</v>
      </c>
      <c r="E45" s="157">
        <v>309.60000000000002</v>
      </c>
      <c r="F45" s="23"/>
      <c r="G45" s="23"/>
      <c r="H45" s="23">
        <f t="shared" si="10"/>
        <v>0</v>
      </c>
      <c r="I45" s="23"/>
      <c r="J45" s="23"/>
      <c r="K45" s="24">
        <f t="shared" si="11"/>
        <v>0</v>
      </c>
      <c r="L45" s="24">
        <f t="shared" si="12"/>
        <v>0</v>
      </c>
      <c r="M45" s="24">
        <f t="shared" si="13"/>
        <v>0</v>
      </c>
      <c r="N45" s="24">
        <f t="shared" si="14"/>
        <v>0</v>
      </c>
      <c r="O45" s="24">
        <f t="shared" si="15"/>
        <v>0</v>
      </c>
      <c r="P45" s="24">
        <f t="shared" si="16"/>
        <v>0</v>
      </c>
      <c r="T45" s="144">
        <f t="shared" si="9"/>
        <v>26</v>
      </c>
      <c r="U45" s="144">
        <f t="shared" si="9"/>
        <v>0</v>
      </c>
      <c r="V45" s="156" t="str">
        <f t="shared" si="9"/>
        <v>Tranšeju un būvbedru rakšana, ietverot grunts pagaidu uzglabāšanu, būvbedru aizbēršanu, grunts maiņa, kā arī grunts noblīvēšanu pa slāņiem un ar to saistītie darbi (Liekās izraktās grunts transportēšana uz atbērtni un utilizācija (atbērtni nodrošina izpildītājs) - ja liekās izraktās grunts sastāvs atbilst nepieciešamajam izmantošanas mērķim, tad to var izmantot atkārtoti (nesatur būvgružus, akmeņus un citus elementus, granulometriskais sastāvs pieļauj blīvējuma pakāpi &gt;95)</v>
      </c>
      <c r="W45" s="144" t="str">
        <f t="shared" si="9"/>
        <v>m</v>
      </c>
      <c r="X45" s="166">
        <f t="shared" si="9"/>
        <v>309.60000000000002</v>
      </c>
    </row>
    <row r="46" spans="1:24" ht="25.5">
      <c r="A46" s="173">
        <v>27</v>
      </c>
      <c r="B46" s="166"/>
      <c r="C46" s="151" t="s">
        <v>130</v>
      </c>
      <c r="D46" s="111" t="s">
        <v>58</v>
      </c>
      <c r="E46" s="157">
        <v>80.099999999999994</v>
      </c>
      <c r="F46" s="23"/>
      <c r="G46" s="23"/>
      <c r="H46" s="23">
        <f t="shared" si="10"/>
        <v>0</v>
      </c>
      <c r="I46" s="23"/>
      <c r="J46" s="23"/>
      <c r="K46" s="24">
        <f t="shared" si="11"/>
        <v>0</v>
      </c>
      <c r="L46" s="24">
        <f t="shared" si="12"/>
        <v>0</v>
      </c>
      <c r="M46" s="24">
        <f t="shared" si="13"/>
        <v>0</v>
      </c>
      <c r="N46" s="24">
        <f t="shared" si="14"/>
        <v>0</v>
      </c>
      <c r="O46" s="24">
        <f t="shared" si="15"/>
        <v>0</v>
      </c>
      <c r="P46" s="24">
        <f t="shared" si="16"/>
        <v>0</v>
      </c>
      <c r="T46" s="144">
        <f t="shared" si="9"/>
        <v>27</v>
      </c>
      <c r="U46" s="144">
        <f t="shared" si="9"/>
        <v>0</v>
      </c>
      <c r="V46" s="156" t="str">
        <f t="shared" si="9"/>
        <v>Smilts pamatnes ierīkošanai zem cauruļvadiem, skatakām</v>
      </c>
      <c r="W46" s="144" t="str">
        <f t="shared" si="9"/>
        <v>m3</v>
      </c>
      <c r="X46" s="166">
        <f t="shared" si="9"/>
        <v>80.099999999999994</v>
      </c>
    </row>
    <row r="47" spans="1:24" ht="25.5">
      <c r="A47" s="173">
        <v>28</v>
      </c>
      <c r="B47" s="166"/>
      <c r="C47" s="152" t="s">
        <v>131</v>
      </c>
      <c r="D47" s="111" t="s">
        <v>58</v>
      </c>
      <c r="E47" s="157">
        <v>106.8</v>
      </c>
      <c r="F47" s="23"/>
      <c r="G47" s="23"/>
      <c r="H47" s="23">
        <f t="shared" si="10"/>
        <v>0</v>
      </c>
      <c r="I47" s="23"/>
      <c r="J47" s="23"/>
      <c r="K47" s="24">
        <f t="shared" si="11"/>
        <v>0</v>
      </c>
      <c r="L47" s="24">
        <f t="shared" si="12"/>
        <v>0</v>
      </c>
      <c r="M47" s="24">
        <f t="shared" si="13"/>
        <v>0</v>
      </c>
      <c r="N47" s="24">
        <f t="shared" si="14"/>
        <v>0</v>
      </c>
      <c r="O47" s="24">
        <f t="shared" si="15"/>
        <v>0</v>
      </c>
      <c r="P47" s="24">
        <f t="shared" si="16"/>
        <v>0</v>
      </c>
      <c r="T47" s="144">
        <f t="shared" si="9"/>
        <v>28</v>
      </c>
      <c r="U47" s="144">
        <f t="shared" si="9"/>
        <v>0</v>
      </c>
      <c r="V47" s="156" t="str">
        <f t="shared" si="9"/>
        <v>Smilts apbēruma veidošana ap cauruļvadiem, skatakām</v>
      </c>
      <c r="W47" s="144" t="str">
        <f t="shared" si="9"/>
        <v>m3</v>
      </c>
      <c r="X47" s="166">
        <f t="shared" si="9"/>
        <v>106.8</v>
      </c>
    </row>
    <row r="48" spans="1:24" ht="25.5">
      <c r="A48" s="173">
        <v>29</v>
      </c>
      <c r="B48" s="166"/>
      <c r="C48" s="151" t="s">
        <v>132</v>
      </c>
      <c r="D48" s="111" t="s">
        <v>56</v>
      </c>
      <c r="E48" s="157">
        <v>433.4</v>
      </c>
      <c r="F48" s="23"/>
      <c r="G48" s="23"/>
      <c r="H48" s="23">
        <f t="shared" si="10"/>
        <v>0</v>
      </c>
      <c r="I48" s="23"/>
      <c r="J48" s="23"/>
      <c r="K48" s="24">
        <f t="shared" si="11"/>
        <v>0</v>
      </c>
      <c r="L48" s="24">
        <f t="shared" si="12"/>
        <v>0</v>
      </c>
      <c r="M48" s="24">
        <f t="shared" si="13"/>
        <v>0</v>
      </c>
      <c r="N48" s="24">
        <f t="shared" si="14"/>
        <v>0</v>
      </c>
      <c r="O48" s="24">
        <f t="shared" si="15"/>
        <v>0</v>
      </c>
      <c r="P48" s="24">
        <f t="shared" si="16"/>
        <v>0</v>
      </c>
      <c r="T48" s="144">
        <f t="shared" si="9"/>
        <v>29</v>
      </c>
      <c r="U48" s="144">
        <f t="shared" si="9"/>
        <v>0</v>
      </c>
      <c r="V48" s="156" t="str">
        <f t="shared" si="9"/>
        <v>Zālāja seguma noņemšana un pastāvīgā seguma atjaunošana</v>
      </c>
      <c r="W48" s="144" t="str">
        <f t="shared" si="9"/>
        <v>m2</v>
      </c>
      <c r="X48" s="166">
        <f t="shared" si="9"/>
        <v>433.4</v>
      </c>
    </row>
    <row r="49" spans="1:24" ht="25.5">
      <c r="A49" s="173">
        <v>30</v>
      </c>
      <c r="B49" s="166"/>
      <c r="C49" s="151" t="s">
        <v>133</v>
      </c>
      <c r="D49" s="111" t="s">
        <v>56</v>
      </c>
      <c r="E49" s="157">
        <v>21</v>
      </c>
      <c r="F49" s="23"/>
      <c r="G49" s="23"/>
      <c r="H49" s="23">
        <f t="shared" si="10"/>
        <v>0</v>
      </c>
      <c r="I49" s="23"/>
      <c r="J49" s="23"/>
      <c r="K49" s="24">
        <f t="shared" si="11"/>
        <v>0</v>
      </c>
      <c r="L49" s="24">
        <f t="shared" si="12"/>
        <v>0</v>
      </c>
      <c r="M49" s="24">
        <f t="shared" si="13"/>
        <v>0</v>
      </c>
      <c r="N49" s="24">
        <f t="shared" si="14"/>
        <v>0</v>
      </c>
      <c r="O49" s="24">
        <f t="shared" si="15"/>
        <v>0</v>
      </c>
      <c r="P49" s="24">
        <f t="shared" si="16"/>
        <v>0</v>
      </c>
      <c r="T49" s="144">
        <f t="shared" si="9"/>
        <v>30</v>
      </c>
      <c r="U49" s="144">
        <f t="shared" si="9"/>
        <v>0</v>
      </c>
      <c r="V49" s="156" t="str">
        <f t="shared" si="9"/>
        <v>Asfalta seguma noņemšana un pastāvīgā seguma atjaunošana</v>
      </c>
      <c r="W49" s="144" t="str">
        <f t="shared" si="9"/>
        <v>m2</v>
      </c>
      <c r="X49" s="166">
        <f t="shared" si="9"/>
        <v>21</v>
      </c>
    </row>
    <row r="50" spans="1:24" ht="25.5">
      <c r="A50" s="173">
        <v>31</v>
      </c>
      <c r="B50" s="166"/>
      <c r="C50" s="151" t="s">
        <v>134</v>
      </c>
      <c r="D50" s="111" t="s">
        <v>56</v>
      </c>
      <c r="E50" s="157">
        <v>13.7</v>
      </c>
      <c r="F50" s="23"/>
      <c r="G50" s="23"/>
      <c r="H50" s="23">
        <f t="shared" si="10"/>
        <v>0</v>
      </c>
      <c r="I50" s="23"/>
      <c r="J50" s="23"/>
      <c r="K50" s="24">
        <f t="shared" si="11"/>
        <v>0</v>
      </c>
      <c r="L50" s="24">
        <f t="shared" si="12"/>
        <v>0</v>
      </c>
      <c r="M50" s="24">
        <f t="shared" si="13"/>
        <v>0</v>
      </c>
      <c r="N50" s="24">
        <f t="shared" si="14"/>
        <v>0</v>
      </c>
      <c r="O50" s="24">
        <f t="shared" si="15"/>
        <v>0</v>
      </c>
      <c r="P50" s="24">
        <f t="shared" si="16"/>
        <v>0</v>
      </c>
      <c r="T50" s="144">
        <f t="shared" si="9"/>
        <v>31</v>
      </c>
      <c r="U50" s="144">
        <f t="shared" si="9"/>
        <v>0</v>
      </c>
      <c r="V50" s="156" t="str">
        <f t="shared" si="9"/>
        <v>Šķembu seguma noņemšana un pastāvīgā seguma atjaunošana</v>
      </c>
      <c r="W50" s="144" t="str">
        <f t="shared" si="9"/>
        <v>m2</v>
      </c>
      <c r="X50" s="166">
        <f t="shared" si="9"/>
        <v>13.7</v>
      </c>
    </row>
    <row r="51" spans="1:24" ht="25.5">
      <c r="A51" s="173">
        <v>32</v>
      </c>
      <c r="B51" s="166"/>
      <c r="C51" s="152" t="s">
        <v>135</v>
      </c>
      <c r="D51" s="111" t="s">
        <v>56</v>
      </c>
      <c r="E51" s="157">
        <v>150.9</v>
      </c>
      <c r="F51" s="23"/>
      <c r="G51" s="23"/>
      <c r="H51" s="23">
        <f t="shared" si="10"/>
        <v>0</v>
      </c>
      <c r="I51" s="23"/>
      <c r="J51" s="23"/>
      <c r="K51" s="24">
        <f t="shared" si="11"/>
        <v>0</v>
      </c>
      <c r="L51" s="24">
        <f t="shared" si="12"/>
        <v>0</v>
      </c>
      <c r="M51" s="24">
        <f t="shared" si="13"/>
        <v>0</v>
      </c>
      <c r="N51" s="24">
        <f t="shared" si="14"/>
        <v>0</v>
      </c>
      <c r="O51" s="24">
        <f t="shared" si="15"/>
        <v>0</v>
      </c>
      <c r="P51" s="24">
        <f t="shared" si="16"/>
        <v>0</v>
      </c>
      <c r="T51" s="144">
        <f t="shared" si="9"/>
        <v>32</v>
      </c>
      <c r="U51" s="144">
        <f t="shared" si="9"/>
        <v>0</v>
      </c>
      <c r="V51" s="156" t="str">
        <f t="shared" si="9"/>
        <v>Grants seguma noņemšana un pastāvīgā seguma atjaunošana</v>
      </c>
      <c r="W51" s="144" t="str">
        <f t="shared" si="9"/>
        <v>m2</v>
      </c>
      <c r="X51" s="166">
        <f t="shared" si="9"/>
        <v>150.9</v>
      </c>
    </row>
    <row r="52" spans="1:24" ht="25.5">
      <c r="A52" s="173" t="s">
        <v>156</v>
      </c>
      <c r="B52" s="165"/>
      <c r="C52" s="151" t="s">
        <v>136</v>
      </c>
      <c r="D52" s="111" t="s">
        <v>57</v>
      </c>
      <c r="E52" s="157">
        <v>309.60000000000002</v>
      </c>
      <c r="F52" s="23"/>
      <c r="G52" s="23"/>
      <c r="H52" s="23">
        <f t="shared" si="10"/>
        <v>0</v>
      </c>
      <c r="I52" s="23"/>
      <c r="J52" s="23"/>
      <c r="K52" s="24">
        <f t="shared" si="11"/>
        <v>0</v>
      </c>
      <c r="L52" s="24">
        <f t="shared" si="12"/>
        <v>0</v>
      </c>
      <c r="M52" s="24">
        <f t="shared" si="13"/>
        <v>0</v>
      </c>
      <c r="N52" s="24">
        <f t="shared" si="14"/>
        <v>0</v>
      </c>
      <c r="O52" s="24">
        <f t="shared" si="15"/>
        <v>0</v>
      </c>
      <c r="P52" s="24">
        <f t="shared" si="16"/>
        <v>0</v>
      </c>
      <c r="T52" s="144" t="str">
        <f t="shared" si="9"/>
        <v>33</v>
      </c>
      <c r="U52" s="144">
        <f t="shared" si="9"/>
        <v>0</v>
      </c>
      <c r="V52" s="156" t="str">
        <f t="shared" si="9"/>
        <v>Ūdensvada dezinfekcija un hidrauliskā pārbaude</v>
      </c>
      <c r="W52" s="144" t="str">
        <f t="shared" si="9"/>
        <v>m</v>
      </c>
      <c r="X52" s="166">
        <f t="shared" si="9"/>
        <v>309.60000000000002</v>
      </c>
    </row>
    <row r="53" spans="1:24">
      <c r="A53" s="173">
        <v>34</v>
      </c>
      <c r="B53" s="165"/>
      <c r="C53" s="151" t="s">
        <v>137</v>
      </c>
      <c r="D53" s="111" t="s">
        <v>57</v>
      </c>
      <c r="E53" s="157">
        <v>309.60000000000002</v>
      </c>
      <c r="F53" s="23"/>
      <c r="G53" s="23"/>
      <c r="H53" s="23">
        <f t="shared" si="10"/>
        <v>0</v>
      </c>
      <c r="I53" s="23"/>
      <c r="J53" s="23"/>
      <c r="K53" s="24">
        <f t="shared" si="11"/>
        <v>0</v>
      </c>
      <c r="L53" s="24">
        <f t="shared" si="12"/>
        <v>0</v>
      </c>
      <c r="M53" s="24">
        <f t="shared" si="13"/>
        <v>0</v>
      </c>
      <c r="N53" s="24">
        <f t="shared" si="14"/>
        <v>0</v>
      </c>
      <c r="O53" s="24">
        <f t="shared" si="15"/>
        <v>0</v>
      </c>
      <c r="P53" s="24">
        <f t="shared" si="16"/>
        <v>0</v>
      </c>
      <c r="T53" s="144">
        <f t="shared" si="9"/>
        <v>34</v>
      </c>
      <c r="U53" s="144">
        <f t="shared" si="9"/>
        <v>0</v>
      </c>
      <c r="V53" s="156" t="str">
        <f t="shared" si="9"/>
        <v>Vairogi tranšeju sienu nostiprināšanai</v>
      </c>
      <c r="W53" s="144" t="str">
        <f t="shared" si="9"/>
        <v>m</v>
      </c>
      <c r="X53" s="166">
        <f t="shared" si="9"/>
        <v>309.60000000000002</v>
      </c>
    </row>
    <row r="54" spans="1:24">
      <c r="A54" s="173">
        <v>35</v>
      </c>
      <c r="B54" s="165"/>
      <c r="C54" s="151" t="s">
        <v>138</v>
      </c>
      <c r="D54" s="111" t="s">
        <v>107</v>
      </c>
      <c r="E54" s="157">
        <v>1</v>
      </c>
      <c r="F54" s="23"/>
      <c r="G54" s="23"/>
      <c r="H54" s="23">
        <f t="shared" si="10"/>
        <v>0</v>
      </c>
      <c r="I54" s="23"/>
      <c r="J54" s="23"/>
      <c r="K54" s="24">
        <f t="shared" si="11"/>
        <v>0</v>
      </c>
      <c r="L54" s="24">
        <f t="shared" si="12"/>
        <v>0</v>
      </c>
      <c r="M54" s="24">
        <f t="shared" si="13"/>
        <v>0</v>
      </c>
      <c r="N54" s="24">
        <f t="shared" si="14"/>
        <v>0</v>
      </c>
      <c r="O54" s="24">
        <f t="shared" si="15"/>
        <v>0</v>
      </c>
      <c r="P54" s="24">
        <f t="shared" si="16"/>
        <v>0</v>
      </c>
      <c r="T54" s="144">
        <f t="shared" si="9"/>
        <v>35</v>
      </c>
      <c r="U54" s="144">
        <f t="shared" si="9"/>
        <v>0</v>
      </c>
      <c r="V54" s="156" t="str">
        <f t="shared" si="9"/>
        <v>Uzmērīšanas un trasu nospraušanas darbi</v>
      </c>
      <c r="W54" s="144" t="str">
        <f t="shared" si="9"/>
        <v>kpl.</v>
      </c>
      <c r="X54" s="166">
        <f t="shared" si="9"/>
        <v>1</v>
      </c>
    </row>
    <row r="55" spans="1:24" ht="25.5">
      <c r="A55" s="173">
        <v>36</v>
      </c>
      <c r="B55" s="166"/>
      <c r="C55" s="152" t="s">
        <v>139</v>
      </c>
      <c r="D55" s="111" t="s">
        <v>57</v>
      </c>
      <c r="E55" s="157">
        <v>123.8</v>
      </c>
      <c r="F55" s="23"/>
      <c r="G55" s="23"/>
      <c r="H55" s="23">
        <f t="shared" si="10"/>
        <v>0</v>
      </c>
      <c r="I55" s="23"/>
      <c r="J55" s="23"/>
      <c r="K55" s="24">
        <f t="shared" si="11"/>
        <v>0</v>
      </c>
      <c r="L55" s="24">
        <f t="shared" si="12"/>
        <v>0</v>
      </c>
      <c r="M55" s="24">
        <f t="shared" si="13"/>
        <v>0</v>
      </c>
      <c r="N55" s="24">
        <f t="shared" si="14"/>
        <v>0</v>
      </c>
      <c r="O55" s="24">
        <f t="shared" si="15"/>
        <v>0</v>
      </c>
      <c r="P55" s="24">
        <f t="shared" si="16"/>
        <v>0</v>
      </c>
      <c r="T55" s="144">
        <f t="shared" si="9"/>
        <v>36</v>
      </c>
      <c r="U55" s="144">
        <f t="shared" si="9"/>
        <v>0</v>
      </c>
      <c r="V55" s="156" t="str">
        <f t="shared" si="9"/>
        <v>Gruntsūdens līmeņa pazemināšana ar adatfiltriem rakšanas zonā</v>
      </c>
      <c r="W55" s="144" t="str">
        <f t="shared" si="9"/>
        <v>m</v>
      </c>
      <c r="X55" s="166">
        <f t="shared" si="9"/>
        <v>123.8</v>
      </c>
    </row>
    <row r="56" spans="1:24">
      <c r="A56" s="169"/>
      <c r="B56" s="170"/>
      <c r="C56" s="164" t="s">
        <v>140</v>
      </c>
      <c r="D56" s="162"/>
      <c r="E56" s="162"/>
      <c r="F56" s="163"/>
      <c r="G56" s="163"/>
      <c r="H56" s="163"/>
      <c r="I56" s="163"/>
      <c r="J56" s="163"/>
      <c r="K56" s="163"/>
      <c r="L56" s="163"/>
      <c r="M56" s="163"/>
      <c r="N56" s="163"/>
      <c r="O56" s="163"/>
      <c r="P56" s="163"/>
      <c r="T56" s="144">
        <f t="shared" si="9"/>
        <v>0</v>
      </c>
      <c r="U56" s="144">
        <f t="shared" si="9"/>
        <v>0</v>
      </c>
      <c r="V56" s="156" t="str">
        <f t="shared" si="9"/>
        <v>Saimnieciskā kanalizācija K1</v>
      </c>
      <c r="W56" s="144">
        <f t="shared" si="9"/>
        <v>0</v>
      </c>
      <c r="X56" s="166">
        <f t="shared" si="9"/>
        <v>0</v>
      </c>
    </row>
    <row r="57" spans="1:24" ht="38.25">
      <c r="A57" s="173">
        <v>37</v>
      </c>
      <c r="B57" s="165"/>
      <c r="C57" s="151" t="s">
        <v>141</v>
      </c>
      <c r="D57" s="111" t="s">
        <v>57</v>
      </c>
      <c r="E57" s="157">
        <v>293.3</v>
      </c>
      <c r="F57" s="23"/>
      <c r="G57" s="23"/>
      <c r="H57" s="23">
        <f t="shared" si="10"/>
        <v>0</v>
      </c>
      <c r="I57" s="23"/>
      <c r="J57" s="23"/>
      <c r="K57" s="24">
        <f t="shared" si="11"/>
        <v>0</v>
      </c>
      <c r="L57" s="24">
        <f t="shared" si="12"/>
        <v>0</v>
      </c>
      <c r="M57" s="24">
        <f t="shared" si="13"/>
        <v>0</v>
      </c>
      <c r="N57" s="24">
        <f t="shared" si="14"/>
        <v>0</v>
      </c>
      <c r="O57" s="24">
        <f t="shared" si="15"/>
        <v>0</v>
      </c>
      <c r="P57" s="24">
        <f t="shared" si="16"/>
        <v>0</v>
      </c>
      <c r="T57" s="144">
        <f t="shared" si="9"/>
        <v>37</v>
      </c>
      <c r="U57" s="144">
        <f t="shared" si="9"/>
        <v>0</v>
      </c>
      <c r="V57" s="156" t="str">
        <f t="shared" si="9"/>
        <v>PP kanalizācijas caurule De200 SN8, montāža tranšejā, montāžas darbi, t.sk.veidgabali, saslēgumi, čaulas</v>
      </c>
      <c r="W57" s="144" t="str">
        <f t="shared" si="9"/>
        <v>m</v>
      </c>
      <c r="X57" s="166">
        <f t="shared" si="9"/>
        <v>293.3</v>
      </c>
    </row>
    <row r="58" spans="1:24" ht="38.25">
      <c r="A58" s="173">
        <v>38</v>
      </c>
      <c r="B58" s="165"/>
      <c r="C58" s="152" t="s">
        <v>142</v>
      </c>
      <c r="D58" s="111" t="s">
        <v>57</v>
      </c>
      <c r="E58" s="157">
        <v>65.3</v>
      </c>
      <c r="F58" s="23"/>
      <c r="G58" s="23"/>
      <c r="H58" s="23">
        <f t="shared" si="10"/>
        <v>0</v>
      </c>
      <c r="I58" s="23"/>
      <c r="J58" s="23"/>
      <c r="K58" s="24">
        <f t="shared" si="11"/>
        <v>0</v>
      </c>
      <c r="L58" s="24">
        <f t="shared" si="12"/>
        <v>0</v>
      </c>
      <c r="M58" s="24">
        <f t="shared" si="13"/>
        <v>0</v>
      </c>
      <c r="N58" s="24">
        <f t="shared" si="14"/>
        <v>0</v>
      </c>
      <c r="O58" s="24">
        <f t="shared" si="15"/>
        <v>0</v>
      </c>
      <c r="P58" s="24">
        <f t="shared" si="16"/>
        <v>0</v>
      </c>
      <c r="T58" s="144">
        <f t="shared" si="9"/>
        <v>38</v>
      </c>
      <c r="U58" s="144">
        <f t="shared" si="9"/>
        <v>0</v>
      </c>
      <c r="V58" s="156" t="str">
        <f t="shared" si="9"/>
        <v>PP kanalizācijas caurule De160 SN8, montāža tranšejā, montāžas darbi, t.sk.veidgabali, saslēgumi</v>
      </c>
      <c r="W58" s="144" t="str">
        <f t="shared" si="9"/>
        <v>m</v>
      </c>
      <c r="X58" s="166">
        <f t="shared" si="9"/>
        <v>65.3</v>
      </c>
    </row>
    <row r="59" spans="1:24" ht="38.25">
      <c r="A59" s="173">
        <v>39</v>
      </c>
      <c r="B59" s="166"/>
      <c r="C59" s="151" t="s">
        <v>143</v>
      </c>
      <c r="D59" s="111" t="s">
        <v>57</v>
      </c>
      <c r="E59" s="157">
        <v>6.1</v>
      </c>
      <c r="F59" s="23"/>
      <c r="G59" s="23"/>
      <c r="H59" s="23">
        <f t="shared" si="10"/>
        <v>0</v>
      </c>
      <c r="I59" s="23"/>
      <c r="J59" s="23"/>
      <c r="K59" s="24">
        <f t="shared" si="11"/>
        <v>0</v>
      </c>
      <c r="L59" s="24">
        <f t="shared" si="12"/>
        <v>0</v>
      </c>
      <c r="M59" s="24">
        <f t="shared" si="13"/>
        <v>0</v>
      </c>
      <c r="N59" s="24">
        <f t="shared" si="14"/>
        <v>0</v>
      </c>
      <c r="O59" s="24">
        <f t="shared" si="15"/>
        <v>0</v>
      </c>
      <c r="P59" s="24">
        <f t="shared" si="16"/>
        <v>0</v>
      </c>
      <c r="T59" s="144">
        <f t="shared" si="9"/>
        <v>39</v>
      </c>
      <c r="U59" s="144">
        <f t="shared" si="9"/>
        <v>0</v>
      </c>
      <c r="V59" s="156" t="str">
        <f t="shared" si="9"/>
        <v>PP kanalizācijas caurule De110 SN9, montāža tranšejā, montāžas darbi, t.sk.veidgabali, saslēgumi</v>
      </c>
      <c r="W59" s="144" t="str">
        <f t="shared" si="9"/>
        <v>m</v>
      </c>
      <c r="X59" s="166">
        <f t="shared" si="9"/>
        <v>6.1</v>
      </c>
    </row>
    <row r="60" spans="1:24" ht="25.5">
      <c r="A60" s="173">
        <v>40</v>
      </c>
      <c r="B60" s="165"/>
      <c r="C60" s="152" t="s">
        <v>144</v>
      </c>
      <c r="D60" s="111" t="s">
        <v>107</v>
      </c>
      <c r="E60" s="157">
        <v>1</v>
      </c>
      <c r="F60" s="23"/>
      <c r="G60" s="23"/>
      <c r="H60" s="23">
        <f t="shared" si="10"/>
        <v>0</v>
      </c>
      <c r="I60" s="23"/>
      <c r="J60" s="23"/>
      <c r="K60" s="24">
        <f t="shared" si="11"/>
        <v>0</v>
      </c>
      <c r="L60" s="24">
        <f t="shared" si="12"/>
        <v>0</v>
      </c>
      <c r="M60" s="24">
        <f t="shared" si="13"/>
        <v>0</v>
      </c>
      <c r="N60" s="24">
        <f t="shared" si="14"/>
        <v>0</v>
      </c>
      <c r="O60" s="24">
        <f t="shared" si="15"/>
        <v>0</v>
      </c>
      <c r="P60" s="24">
        <f t="shared" si="16"/>
        <v>0</v>
      </c>
      <c r="T60" s="144">
        <f t="shared" si="9"/>
        <v>40</v>
      </c>
      <c r="U60" s="144">
        <f t="shared" si="9"/>
        <v>0</v>
      </c>
      <c r="V60" s="156" t="str">
        <f t="shared" si="9"/>
        <v>Pieslēgums  iepriekšprojektētajā akā,t.sk.veidgabali, saslēgumi</v>
      </c>
      <c r="W60" s="144" t="str">
        <f t="shared" si="9"/>
        <v>kpl.</v>
      </c>
      <c r="X60" s="166">
        <f t="shared" si="9"/>
        <v>1</v>
      </c>
    </row>
    <row r="61" spans="1:24">
      <c r="A61" s="173">
        <v>41</v>
      </c>
      <c r="B61" s="165"/>
      <c r="C61" s="151" t="s">
        <v>145</v>
      </c>
      <c r="D61" s="111" t="s">
        <v>57</v>
      </c>
      <c r="E61" s="157">
        <v>12</v>
      </c>
      <c r="F61" s="23"/>
      <c r="G61" s="23"/>
      <c r="H61" s="23">
        <f t="shared" si="10"/>
        <v>0</v>
      </c>
      <c r="I61" s="23"/>
      <c r="J61" s="23"/>
      <c r="K61" s="24">
        <f t="shared" si="11"/>
        <v>0</v>
      </c>
      <c r="L61" s="24">
        <f t="shared" si="12"/>
        <v>0</v>
      </c>
      <c r="M61" s="24">
        <f t="shared" si="13"/>
        <v>0</v>
      </c>
      <c r="N61" s="24">
        <f t="shared" si="14"/>
        <v>0</v>
      </c>
      <c r="O61" s="24">
        <f t="shared" si="15"/>
        <v>0</v>
      </c>
      <c r="P61" s="24">
        <f t="shared" si="16"/>
        <v>0</v>
      </c>
      <c r="T61" s="144">
        <f t="shared" si="9"/>
        <v>41</v>
      </c>
      <c r="U61" s="144">
        <f t="shared" si="9"/>
        <v>0</v>
      </c>
      <c r="V61" s="156" t="str">
        <f t="shared" si="9"/>
        <v>Siltinājums ap cauruļvadu De200</v>
      </c>
      <c r="W61" s="144" t="str">
        <f t="shared" si="9"/>
        <v>m</v>
      </c>
      <c r="X61" s="166">
        <f t="shared" si="9"/>
        <v>12</v>
      </c>
    </row>
    <row r="62" spans="1:24" ht="89.25">
      <c r="A62" s="173">
        <v>42</v>
      </c>
      <c r="B62" s="165"/>
      <c r="C62" s="152" t="s">
        <v>146</v>
      </c>
      <c r="D62" s="111" t="s">
        <v>107</v>
      </c>
      <c r="E62" s="157">
        <v>8</v>
      </c>
      <c r="F62" s="23"/>
      <c r="G62" s="23"/>
      <c r="H62" s="23">
        <f t="shared" si="10"/>
        <v>0</v>
      </c>
      <c r="I62" s="23"/>
      <c r="J62" s="23"/>
      <c r="K62" s="24">
        <f t="shared" si="11"/>
        <v>0</v>
      </c>
      <c r="L62" s="24">
        <f t="shared" si="12"/>
        <v>0</v>
      </c>
      <c r="M62" s="24">
        <f t="shared" si="13"/>
        <v>0</v>
      </c>
      <c r="N62" s="24">
        <f t="shared" si="14"/>
        <v>0</v>
      </c>
      <c r="O62" s="24">
        <f t="shared" si="15"/>
        <v>0</v>
      </c>
      <c r="P62" s="24">
        <f t="shared" si="16"/>
        <v>0</v>
      </c>
      <c r="T62" s="144">
        <f t="shared" si="9"/>
        <v>42</v>
      </c>
      <c r="U62" s="144">
        <f t="shared" si="9"/>
        <v>0</v>
      </c>
      <c r="V62" s="156" t="str">
        <f t="shared" si="9"/>
        <v>Plastmasas skataka DN400, H=0.99-2.10m ar gofrēto akas korpusu, pamatni, apbetonējumu 0.25m3, blīvslēgu, teleskopisko cauruli, vāku un atbilstoša diametra, augstuma un leņķa pievienojumiem, tai skaitā pamatnes, apbetonējumi, blīvslēgi un aizsarcaurules  izbūve zālājā</v>
      </c>
      <c r="W62" s="144" t="str">
        <f t="shared" si="9"/>
        <v>kpl.</v>
      </c>
      <c r="X62" s="166">
        <f t="shared" si="9"/>
        <v>8</v>
      </c>
    </row>
    <row r="63" spans="1:24" ht="89.25">
      <c r="A63" s="173">
        <v>43</v>
      </c>
      <c r="B63" s="165"/>
      <c r="C63" s="151" t="s">
        <v>147</v>
      </c>
      <c r="D63" s="111" t="s">
        <v>107</v>
      </c>
      <c r="E63" s="157">
        <v>2</v>
      </c>
      <c r="F63" s="23"/>
      <c r="G63" s="23"/>
      <c r="H63" s="23">
        <f t="shared" si="10"/>
        <v>0</v>
      </c>
      <c r="I63" s="23"/>
      <c r="J63" s="23"/>
      <c r="K63" s="24">
        <f t="shared" si="11"/>
        <v>0</v>
      </c>
      <c r="L63" s="24">
        <f t="shared" si="12"/>
        <v>0</v>
      </c>
      <c r="M63" s="24">
        <f t="shared" si="13"/>
        <v>0</v>
      </c>
      <c r="N63" s="24">
        <f t="shared" si="14"/>
        <v>0</v>
      </c>
      <c r="O63" s="24">
        <f t="shared" si="15"/>
        <v>0</v>
      </c>
      <c r="P63" s="24">
        <f t="shared" si="16"/>
        <v>0</v>
      </c>
      <c r="T63" s="144">
        <f t="shared" si="9"/>
        <v>43</v>
      </c>
      <c r="U63" s="144">
        <f t="shared" si="9"/>
        <v>0</v>
      </c>
      <c r="V63" s="156" t="str">
        <f t="shared" si="9"/>
        <v>Plastmasas skataka DN400, H=1.06-1,45m ar gofrēto akas korpusu, pamatni, apbetonējumu 0.25m3, blīvslēgu, teleskopisko cauruli, vāku un atbilstoša diametra, augstuma un leņķa pievienojumiem, tai skaitā pamatnes, apbetonējumi, blīvslēgi un aizsarcaurules  izbūve grants segumā</v>
      </c>
      <c r="W63" s="144" t="str">
        <f t="shared" si="9"/>
        <v>kpl.</v>
      </c>
      <c r="X63" s="166">
        <f t="shared" si="9"/>
        <v>2</v>
      </c>
    </row>
    <row r="64" spans="1:24" ht="153">
      <c r="A64" s="173">
        <v>44</v>
      </c>
      <c r="B64" s="165"/>
      <c r="C64" s="151" t="s">
        <v>129</v>
      </c>
      <c r="D64" s="111" t="s">
        <v>57</v>
      </c>
      <c r="E64" s="157">
        <v>364.7</v>
      </c>
      <c r="F64" s="23"/>
      <c r="G64" s="23"/>
      <c r="H64" s="23">
        <f t="shared" si="10"/>
        <v>0</v>
      </c>
      <c r="I64" s="23"/>
      <c r="J64" s="23"/>
      <c r="K64" s="24">
        <f t="shared" si="11"/>
        <v>0</v>
      </c>
      <c r="L64" s="24">
        <f t="shared" si="12"/>
        <v>0</v>
      </c>
      <c r="M64" s="24">
        <f t="shared" si="13"/>
        <v>0</v>
      </c>
      <c r="N64" s="24">
        <f t="shared" si="14"/>
        <v>0</v>
      </c>
      <c r="O64" s="24">
        <f t="shared" si="15"/>
        <v>0</v>
      </c>
      <c r="P64" s="24">
        <f t="shared" si="16"/>
        <v>0</v>
      </c>
      <c r="T64" s="144">
        <f t="shared" si="9"/>
        <v>44</v>
      </c>
      <c r="U64" s="144">
        <f t="shared" si="9"/>
        <v>0</v>
      </c>
      <c r="V64" s="156" t="str">
        <f t="shared" si="9"/>
        <v>Tranšeju un būvbedru rakšana, ietverot grunts pagaidu uzglabāšanu, būvbedru aizbēršanu, grunts maiņa, kā arī grunts noblīvēšanu pa slāņiem un ar to saistītie darbi (Liekās izraktās grunts transportēšana uz atbērtni un utilizācija (atbērtni nodrošina izpildītājs) - ja liekās izraktās grunts sastāvs atbilst nepieciešamajam izmantošanas mērķim, tad to var izmantot atkārtoti (nesatur būvgružus, akmeņus un citus elementus, granulometriskais sastāvs pieļauj blīvējuma pakāpi &gt;95)</v>
      </c>
      <c r="W64" s="144" t="str">
        <f t="shared" si="9"/>
        <v>m</v>
      </c>
      <c r="X64" s="166">
        <f t="shared" si="9"/>
        <v>364.7</v>
      </c>
    </row>
    <row r="65" spans="1:236" ht="25.5">
      <c r="A65" s="173">
        <v>45</v>
      </c>
      <c r="B65" s="165"/>
      <c r="C65" s="151" t="s">
        <v>130</v>
      </c>
      <c r="D65" s="111" t="s">
        <v>58</v>
      </c>
      <c r="E65" s="157">
        <v>94.4</v>
      </c>
      <c r="F65" s="23"/>
      <c r="G65" s="23"/>
      <c r="H65" s="23">
        <f t="shared" si="10"/>
        <v>0</v>
      </c>
      <c r="I65" s="23"/>
      <c r="J65" s="23"/>
      <c r="K65" s="24">
        <f t="shared" si="11"/>
        <v>0</v>
      </c>
      <c r="L65" s="24">
        <f t="shared" si="12"/>
        <v>0</v>
      </c>
      <c r="M65" s="24">
        <f t="shared" si="13"/>
        <v>0</v>
      </c>
      <c r="N65" s="24">
        <f t="shared" si="14"/>
        <v>0</v>
      </c>
      <c r="O65" s="24">
        <f t="shared" si="15"/>
        <v>0</v>
      </c>
      <c r="P65" s="24">
        <f t="shared" si="16"/>
        <v>0</v>
      </c>
      <c r="T65" s="144">
        <f t="shared" si="9"/>
        <v>45</v>
      </c>
      <c r="U65" s="144">
        <f t="shared" si="9"/>
        <v>0</v>
      </c>
      <c r="V65" s="156" t="str">
        <f t="shared" si="9"/>
        <v>Smilts pamatnes ierīkošanai zem cauruļvadiem, skatakām</v>
      </c>
      <c r="W65" s="144" t="str">
        <f t="shared" si="9"/>
        <v>m3</v>
      </c>
      <c r="X65" s="166">
        <f t="shared" si="9"/>
        <v>94.4</v>
      </c>
    </row>
    <row r="66" spans="1:236" ht="25.5">
      <c r="A66" s="173">
        <v>46</v>
      </c>
      <c r="B66" s="165"/>
      <c r="C66" s="151" t="s">
        <v>131</v>
      </c>
      <c r="D66" s="111" t="s">
        <v>58</v>
      </c>
      <c r="E66" s="157">
        <v>125.8</v>
      </c>
      <c r="F66" s="23"/>
      <c r="G66" s="23"/>
      <c r="H66" s="23">
        <f t="shared" si="10"/>
        <v>0</v>
      </c>
      <c r="I66" s="23"/>
      <c r="J66" s="23"/>
      <c r="K66" s="24">
        <f t="shared" si="11"/>
        <v>0</v>
      </c>
      <c r="L66" s="24">
        <f t="shared" si="12"/>
        <v>0</v>
      </c>
      <c r="M66" s="24">
        <f t="shared" si="13"/>
        <v>0</v>
      </c>
      <c r="N66" s="24">
        <f t="shared" si="14"/>
        <v>0</v>
      </c>
      <c r="O66" s="24">
        <f t="shared" si="15"/>
        <v>0</v>
      </c>
      <c r="P66" s="24">
        <f t="shared" si="16"/>
        <v>0</v>
      </c>
      <c r="T66" s="144">
        <f t="shared" si="9"/>
        <v>46</v>
      </c>
      <c r="U66" s="144">
        <f t="shared" si="9"/>
        <v>0</v>
      </c>
      <c r="V66" s="156" t="str">
        <f t="shared" si="9"/>
        <v>Smilts apbēruma veidošana ap cauruļvadiem, skatakām</v>
      </c>
      <c r="W66" s="144" t="str">
        <f t="shared" si="9"/>
        <v>m3</v>
      </c>
      <c r="X66" s="166">
        <f t="shared" si="9"/>
        <v>125.8</v>
      </c>
    </row>
    <row r="67" spans="1:236">
      <c r="A67" s="173">
        <v>47</v>
      </c>
      <c r="B67" s="165"/>
      <c r="C67" s="152" t="s">
        <v>148</v>
      </c>
      <c r="D67" s="111" t="s">
        <v>57</v>
      </c>
      <c r="E67" s="157">
        <v>364.67</v>
      </c>
      <c r="F67" s="23"/>
      <c r="G67" s="23"/>
      <c r="H67" s="23">
        <f t="shared" si="10"/>
        <v>0</v>
      </c>
      <c r="I67" s="23"/>
      <c r="J67" s="23"/>
      <c r="K67" s="24">
        <f t="shared" si="11"/>
        <v>0</v>
      </c>
      <c r="L67" s="24">
        <f t="shared" si="12"/>
        <v>0</v>
      </c>
      <c r="M67" s="24">
        <f t="shared" si="13"/>
        <v>0</v>
      </c>
      <c r="N67" s="24">
        <f t="shared" si="14"/>
        <v>0</v>
      </c>
      <c r="O67" s="24">
        <f t="shared" si="15"/>
        <v>0</v>
      </c>
      <c r="P67" s="24">
        <f t="shared" si="16"/>
        <v>0</v>
      </c>
      <c r="T67" s="144">
        <f t="shared" si="9"/>
        <v>47</v>
      </c>
      <c r="U67" s="144">
        <f t="shared" si="9"/>
        <v>0</v>
      </c>
      <c r="V67" s="156" t="str">
        <f t="shared" si="9"/>
        <v>Cauruļu TV inspekcija un tīklu skalošana</v>
      </c>
      <c r="W67" s="144" t="str">
        <f t="shared" si="9"/>
        <v>m</v>
      </c>
      <c r="X67" s="166">
        <f t="shared" si="9"/>
        <v>364.67</v>
      </c>
    </row>
    <row r="68" spans="1:236">
      <c r="A68" s="173">
        <v>48</v>
      </c>
      <c r="B68" s="165"/>
      <c r="C68" s="152" t="s">
        <v>149</v>
      </c>
      <c r="D68" s="111" t="s">
        <v>117</v>
      </c>
      <c r="E68" s="157">
        <v>10</v>
      </c>
      <c r="F68" s="23"/>
      <c r="G68" s="23"/>
      <c r="H68" s="23">
        <f t="shared" si="10"/>
        <v>0</v>
      </c>
      <c r="I68" s="23"/>
      <c r="J68" s="23"/>
      <c r="K68" s="24">
        <f t="shared" si="11"/>
        <v>0</v>
      </c>
      <c r="L68" s="24">
        <f t="shared" si="12"/>
        <v>0</v>
      </c>
      <c r="M68" s="24">
        <f t="shared" si="13"/>
        <v>0</v>
      </c>
      <c r="N68" s="24">
        <f t="shared" si="14"/>
        <v>0</v>
      </c>
      <c r="O68" s="24">
        <f t="shared" si="15"/>
        <v>0</v>
      </c>
      <c r="P68" s="24">
        <f t="shared" si="16"/>
        <v>0</v>
      </c>
      <c r="T68" s="144">
        <f t="shared" ref="T68:T76" si="17">A68</f>
        <v>48</v>
      </c>
      <c r="U68" s="144">
        <f t="shared" ref="U68:U76" si="18">B68</f>
        <v>0</v>
      </c>
      <c r="V68" s="156" t="str">
        <f t="shared" ref="V68:V76" si="19">C68</f>
        <v>Betona balsti, pamatnes</v>
      </c>
      <c r="W68" s="144" t="str">
        <f t="shared" ref="W68:W76" si="20">D68</f>
        <v>gab.</v>
      </c>
      <c r="X68" s="166">
        <f t="shared" ref="X68:X76" si="21">E68</f>
        <v>10</v>
      </c>
    </row>
    <row r="69" spans="1:236">
      <c r="A69" s="173">
        <v>49</v>
      </c>
      <c r="B69" s="166"/>
      <c r="C69" s="152" t="s">
        <v>150</v>
      </c>
      <c r="D69" s="111" t="s">
        <v>57</v>
      </c>
      <c r="E69" s="157">
        <v>1</v>
      </c>
      <c r="F69" s="23"/>
      <c r="G69" s="23"/>
      <c r="H69" s="23">
        <f t="shared" ref="H69:H76" si="22">ROUND(F69*G69,2)</f>
        <v>0</v>
      </c>
      <c r="I69" s="23"/>
      <c r="J69" s="23"/>
      <c r="K69" s="24">
        <f t="shared" ref="K69:K76" si="23">H69+I69+J69</f>
        <v>0</v>
      </c>
      <c r="L69" s="24">
        <f t="shared" ref="L69:L76" si="24">ROUND(E69*F69,2)</f>
        <v>0</v>
      </c>
      <c r="M69" s="24">
        <f t="shared" ref="M69:M76" si="25">ROUND(E69*H69,2)</f>
        <v>0</v>
      </c>
      <c r="N69" s="24">
        <f t="shared" ref="N69:N76" si="26">ROUND(E69*I69,2)</f>
        <v>0</v>
      </c>
      <c r="O69" s="24">
        <f t="shared" ref="O69:O76" si="27">ROUND(E69*J69,2)</f>
        <v>0</v>
      </c>
      <c r="P69" s="24">
        <f t="shared" ref="P69:P76" si="28">M69+N69+O69</f>
        <v>0</v>
      </c>
      <c r="T69" s="144">
        <f t="shared" si="17"/>
        <v>49</v>
      </c>
      <c r="U69" s="144">
        <f t="shared" si="18"/>
        <v>0</v>
      </c>
      <c r="V69" s="156" t="str">
        <f t="shared" si="19"/>
        <v xml:space="preserve"> Plastmasas Čaula De250 ap cauruļvadu De110</v>
      </c>
      <c r="W69" s="144" t="str">
        <f t="shared" si="20"/>
        <v>m</v>
      </c>
      <c r="X69" s="166">
        <f t="shared" si="21"/>
        <v>1</v>
      </c>
    </row>
    <row r="70" spans="1:236" ht="25.5">
      <c r="A70" s="173">
        <v>50</v>
      </c>
      <c r="B70" s="166"/>
      <c r="C70" s="151" t="s">
        <v>132</v>
      </c>
      <c r="D70" s="111" t="s">
        <v>56</v>
      </c>
      <c r="E70" s="157">
        <v>479</v>
      </c>
      <c r="F70" s="23"/>
      <c r="G70" s="23"/>
      <c r="H70" s="23">
        <f t="shared" si="22"/>
        <v>0</v>
      </c>
      <c r="I70" s="23"/>
      <c r="J70" s="23"/>
      <c r="K70" s="24">
        <f t="shared" si="23"/>
        <v>0</v>
      </c>
      <c r="L70" s="24">
        <f t="shared" si="24"/>
        <v>0</v>
      </c>
      <c r="M70" s="24">
        <f t="shared" si="25"/>
        <v>0</v>
      </c>
      <c r="N70" s="24">
        <f t="shared" si="26"/>
        <v>0</v>
      </c>
      <c r="O70" s="24">
        <f t="shared" si="27"/>
        <v>0</v>
      </c>
      <c r="P70" s="24">
        <f t="shared" si="28"/>
        <v>0</v>
      </c>
      <c r="T70" s="144">
        <f t="shared" si="17"/>
        <v>50</v>
      </c>
      <c r="U70" s="144">
        <f t="shared" si="18"/>
        <v>0</v>
      </c>
      <c r="V70" s="156" t="str">
        <f t="shared" si="19"/>
        <v>Zālāja seguma noņemšana un pastāvīgā seguma atjaunošana</v>
      </c>
      <c r="W70" s="144" t="str">
        <f t="shared" si="20"/>
        <v>m2</v>
      </c>
      <c r="X70" s="166">
        <f t="shared" si="21"/>
        <v>479</v>
      </c>
    </row>
    <row r="71" spans="1:236" ht="25.5">
      <c r="A71" s="173">
        <v>51</v>
      </c>
      <c r="B71" s="166"/>
      <c r="C71" s="151" t="s">
        <v>151</v>
      </c>
      <c r="D71" s="111" t="s">
        <v>56</v>
      </c>
      <c r="E71" s="157">
        <v>21</v>
      </c>
      <c r="F71" s="23"/>
      <c r="G71" s="23"/>
      <c r="H71" s="23">
        <f t="shared" si="22"/>
        <v>0</v>
      </c>
      <c r="I71" s="23"/>
      <c r="J71" s="23"/>
      <c r="K71" s="24">
        <f t="shared" si="23"/>
        <v>0</v>
      </c>
      <c r="L71" s="24">
        <f t="shared" si="24"/>
        <v>0</v>
      </c>
      <c r="M71" s="24">
        <f t="shared" si="25"/>
        <v>0</v>
      </c>
      <c r="N71" s="24">
        <f t="shared" si="26"/>
        <v>0</v>
      </c>
      <c r="O71" s="24">
        <f t="shared" si="27"/>
        <v>0</v>
      </c>
      <c r="P71" s="24">
        <f t="shared" si="28"/>
        <v>0</v>
      </c>
      <c r="T71" s="144">
        <f t="shared" si="17"/>
        <v>51</v>
      </c>
      <c r="U71" s="144">
        <f t="shared" si="18"/>
        <v>0</v>
      </c>
      <c r="V71" s="156" t="str">
        <f t="shared" si="19"/>
        <v xml:space="preserve">Asfalta seguma noņemšana un pastāvīgā seguma atjaunošana </v>
      </c>
      <c r="W71" s="144" t="str">
        <f t="shared" si="20"/>
        <v>m2</v>
      </c>
      <c r="X71" s="166">
        <f t="shared" si="21"/>
        <v>21</v>
      </c>
    </row>
    <row r="72" spans="1:236" ht="25.5">
      <c r="A72" s="173">
        <v>52</v>
      </c>
      <c r="B72" s="166"/>
      <c r="C72" s="152" t="s">
        <v>134</v>
      </c>
      <c r="D72" s="111" t="s">
        <v>56</v>
      </c>
      <c r="E72" s="157">
        <v>52.4</v>
      </c>
      <c r="F72" s="23"/>
      <c r="G72" s="23"/>
      <c r="H72" s="23">
        <f t="shared" si="22"/>
        <v>0</v>
      </c>
      <c r="I72" s="23"/>
      <c r="J72" s="23"/>
      <c r="K72" s="24">
        <f t="shared" si="23"/>
        <v>0</v>
      </c>
      <c r="L72" s="24">
        <f t="shared" si="24"/>
        <v>0</v>
      </c>
      <c r="M72" s="24">
        <f t="shared" si="25"/>
        <v>0</v>
      </c>
      <c r="N72" s="24">
        <f t="shared" si="26"/>
        <v>0</v>
      </c>
      <c r="O72" s="24">
        <f t="shared" si="27"/>
        <v>0</v>
      </c>
      <c r="P72" s="24">
        <f t="shared" si="28"/>
        <v>0</v>
      </c>
      <c r="T72" s="144">
        <f t="shared" si="17"/>
        <v>52</v>
      </c>
      <c r="U72" s="144">
        <f t="shared" si="18"/>
        <v>0</v>
      </c>
      <c r="V72" s="156" t="str">
        <f t="shared" si="19"/>
        <v>Šķembu seguma noņemšana un pastāvīgā seguma atjaunošana</v>
      </c>
      <c r="W72" s="144" t="str">
        <f t="shared" si="20"/>
        <v>m2</v>
      </c>
      <c r="X72" s="166">
        <f t="shared" si="21"/>
        <v>52.4</v>
      </c>
    </row>
    <row r="73" spans="1:236" ht="25.5">
      <c r="A73" s="173">
        <v>53</v>
      </c>
      <c r="B73" s="166"/>
      <c r="C73" s="151" t="s">
        <v>135</v>
      </c>
      <c r="D73" s="111" t="s">
        <v>56</v>
      </c>
      <c r="E73" s="157">
        <v>167.4</v>
      </c>
      <c r="F73" s="23"/>
      <c r="G73" s="23"/>
      <c r="H73" s="23">
        <f t="shared" si="22"/>
        <v>0</v>
      </c>
      <c r="I73" s="23"/>
      <c r="J73" s="23"/>
      <c r="K73" s="24">
        <f t="shared" si="23"/>
        <v>0</v>
      </c>
      <c r="L73" s="24">
        <f t="shared" si="24"/>
        <v>0</v>
      </c>
      <c r="M73" s="24">
        <f t="shared" si="25"/>
        <v>0</v>
      </c>
      <c r="N73" s="24">
        <f t="shared" si="26"/>
        <v>0</v>
      </c>
      <c r="O73" s="24">
        <f t="shared" si="27"/>
        <v>0</v>
      </c>
      <c r="P73" s="24">
        <f t="shared" si="28"/>
        <v>0</v>
      </c>
      <c r="T73" s="144">
        <f t="shared" si="17"/>
        <v>53</v>
      </c>
      <c r="U73" s="144">
        <f t="shared" si="18"/>
        <v>0</v>
      </c>
      <c r="V73" s="156" t="str">
        <f t="shared" si="19"/>
        <v>Grants seguma noņemšana un pastāvīgā seguma atjaunošana</v>
      </c>
      <c r="W73" s="144" t="str">
        <f t="shared" si="20"/>
        <v>m2</v>
      </c>
      <c r="X73" s="166">
        <f t="shared" si="21"/>
        <v>167.4</v>
      </c>
    </row>
    <row r="74" spans="1:236" ht="25.5">
      <c r="A74" s="173">
        <v>54</v>
      </c>
      <c r="B74" s="166"/>
      <c r="C74" s="152" t="s">
        <v>152</v>
      </c>
      <c r="D74" s="111" t="s">
        <v>56</v>
      </c>
      <c r="E74" s="157">
        <v>9.5</v>
      </c>
      <c r="F74" s="23"/>
      <c r="G74" s="23"/>
      <c r="H74" s="23">
        <f t="shared" si="22"/>
        <v>0</v>
      </c>
      <c r="I74" s="23"/>
      <c r="J74" s="23"/>
      <c r="K74" s="24">
        <f t="shared" si="23"/>
        <v>0</v>
      </c>
      <c r="L74" s="24">
        <f t="shared" si="24"/>
        <v>0</v>
      </c>
      <c r="M74" s="24">
        <f t="shared" si="25"/>
        <v>0</v>
      </c>
      <c r="N74" s="24">
        <f t="shared" si="26"/>
        <v>0</v>
      </c>
      <c r="O74" s="24">
        <f t="shared" si="27"/>
        <v>0</v>
      </c>
      <c r="P74" s="24">
        <f t="shared" si="28"/>
        <v>0</v>
      </c>
      <c r="T74" s="144">
        <f t="shared" si="17"/>
        <v>54</v>
      </c>
      <c r="U74" s="144">
        <f t="shared" si="18"/>
        <v>0</v>
      </c>
      <c r="V74" s="156" t="str">
        <f t="shared" si="19"/>
        <v>Bruģa seguma noņemšana un pastāvīgā seguma atjaunošana</v>
      </c>
      <c r="W74" s="144" t="str">
        <f t="shared" si="20"/>
        <v>m2</v>
      </c>
      <c r="X74" s="166">
        <f t="shared" si="21"/>
        <v>9.5</v>
      </c>
    </row>
    <row r="75" spans="1:236">
      <c r="A75" s="173">
        <v>55</v>
      </c>
      <c r="B75" s="166"/>
      <c r="C75" s="151" t="s">
        <v>137</v>
      </c>
      <c r="D75" s="111" t="s">
        <v>107</v>
      </c>
      <c r="E75" s="157">
        <v>1</v>
      </c>
      <c r="F75" s="23"/>
      <c r="G75" s="23"/>
      <c r="H75" s="23">
        <f t="shared" si="22"/>
        <v>0</v>
      </c>
      <c r="I75" s="23"/>
      <c r="J75" s="23"/>
      <c r="K75" s="24">
        <f t="shared" si="23"/>
        <v>0</v>
      </c>
      <c r="L75" s="24">
        <f t="shared" si="24"/>
        <v>0</v>
      </c>
      <c r="M75" s="24">
        <f t="shared" si="25"/>
        <v>0</v>
      </c>
      <c r="N75" s="24">
        <f t="shared" si="26"/>
        <v>0</v>
      </c>
      <c r="O75" s="24">
        <f t="shared" si="27"/>
        <v>0</v>
      </c>
      <c r="P75" s="24">
        <f t="shared" si="28"/>
        <v>0</v>
      </c>
      <c r="T75" s="144">
        <f t="shared" si="17"/>
        <v>55</v>
      </c>
      <c r="U75" s="144">
        <f t="shared" si="18"/>
        <v>0</v>
      </c>
      <c r="V75" s="156" t="str">
        <f t="shared" si="19"/>
        <v>Vairogi tranšeju sienu nostiprināšanai</v>
      </c>
      <c r="W75" s="144" t="str">
        <f t="shared" si="20"/>
        <v>kpl.</v>
      </c>
      <c r="X75" s="166">
        <f t="shared" si="21"/>
        <v>1</v>
      </c>
    </row>
    <row r="76" spans="1:236" ht="26.25" thickBot="1">
      <c r="A76" s="173">
        <v>56</v>
      </c>
      <c r="B76" s="166"/>
      <c r="C76" s="151" t="s">
        <v>139</v>
      </c>
      <c r="D76" s="111" t="s">
        <v>57</v>
      </c>
      <c r="E76" s="157">
        <v>145.9</v>
      </c>
      <c r="F76" s="23"/>
      <c r="G76" s="23"/>
      <c r="H76" s="23">
        <f t="shared" si="22"/>
        <v>0</v>
      </c>
      <c r="I76" s="23"/>
      <c r="J76" s="23"/>
      <c r="K76" s="24">
        <f t="shared" si="23"/>
        <v>0</v>
      </c>
      <c r="L76" s="24">
        <f t="shared" si="24"/>
        <v>0</v>
      </c>
      <c r="M76" s="24">
        <f t="shared" si="25"/>
        <v>0</v>
      </c>
      <c r="N76" s="24">
        <f t="shared" si="26"/>
        <v>0</v>
      </c>
      <c r="O76" s="24">
        <f t="shared" si="27"/>
        <v>0</v>
      </c>
      <c r="P76" s="24">
        <f t="shared" si="28"/>
        <v>0</v>
      </c>
      <c r="T76" s="144">
        <f t="shared" si="17"/>
        <v>56</v>
      </c>
      <c r="U76" s="144">
        <f t="shared" si="18"/>
        <v>0</v>
      </c>
      <c r="V76" s="156" t="str">
        <f t="shared" si="19"/>
        <v>Gruntsūdens līmeņa pazemināšana ar adatfiltriem rakšanas zonā</v>
      </c>
      <c r="W76" s="144" t="str">
        <f t="shared" si="20"/>
        <v>m</v>
      </c>
      <c r="X76" s="166">
        <f t="shared" si="21"/>
        <v>145.9</v>
      </c>
    </row>
    <row r="77" spans="1:236" ht="30" customHeight="1" thickBot="1">
      <c r="A77" s="249" t="s">
        <v>52</v>
      </c>
      <c r="B77" s="250"/>
      <c r="C77" s="250"/>
      <c r="D77" s="250"/>
      <c r="E77" s="250"/>
      <c r="F77" s="250"/>
      <c r="G77" s="250"/>
      <c r="H77" s="250"/>
      <c r="I77" s="250"/>
      <c r="J77" s="250"/>
      <c r="K77" s="250"/>
      <c r="L77" s="60">
        <f>SUM(L16:L76)</f>
        <v>0</v>
      </c>
      <c r="M77" s="60">
        <f>SUM(M16:M76)</f>
        <v>0</v>
      </c>
      <c r="N77" s="60">
        <f>SUM(N16:N76)</f>
        <v>0</v>
      </c>
      <c r="O77" s="60">
        <f>SUM(O16:O76)</f>
        <v>0</v>
      </c>
      <c r="P77" s="60">
        <f>SUM(P16:P76)</f>
        <v>0</v>
      </c>
      <c r="Q77" s="10"/>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c r="CK77" s="11"/>
      <c r="CL77" s="11"/>
      <c r="CM77" s="11"/>
      <c r="CN77" s="11"/>
      <c r="CO77" s="11"/>
      <c r="CP77" s="11"/>
      <c r="CQ77" s="11"/>
      <c r="CR77" s="11"/>
      <c r="CS77" s="11"/>
      <c r="CT77" s="11"/>
      <c r="CU77" s="11"/>
      <c r="CV77" s="11"/>
      <c r="CW77" s="11"/>
      <c r="CX77" s="11"/>
      <c r="CY77" s="11"/>
      <c r="CZ77" s="11"/>
      <c r="DA77" s="11"/>
      <c r="DB77" s="11"/>
      <c r="DC77" s="11"/>
      <c r="DD77" s="11"/>
      <c r="DE77" s="11"/>
      <c r="DF77" s="11"/>
      <c r="DG77" s="11"/>
      <c r="DH77" s="11"/>
      <c r="DI77" s="11"/>
      <c r="DJ77" s="11"/>
      <c r="DK77" s="11"/>
      <c r="DL77" s="11"/>
      <c r="DM77" s="11"/>
      <c r="DN77" s="11"/>
      <c r="DO77" s="11"/>
      <c r="DP77" s="11"/>
      <c r="DQ77" s="11"/>
      <c r="DR77" s="11"/>
      <c r="DS77" s="11"/>
      <c r="DT77" s="11"/>
      <c r="DU77" s="11"/>
      <c r="DV77" s="11"/>
      <c r="DW77" s="11"/>
      <c r="DX77" s="11"/>
      <c r="DY77" s="11"/>
      <c r="DZ77" s="11"/>
      <c r="EA77" s="11"/>
      <c r="EB77" s="11"/>
      <c r="EC77" s="11"/>
      <c r="ED77" s="11"/>
      <c r="EE77" s="11"/>
      <c r="EF77" s="11"/>
      <c r="EG77" s="11"/>
      <c r="EH77" s="11"/>
      <c r="EI77" s="11"/>
      <c r="EJ77" s="11"/>
      <c r="EK77" s="11"/>
      <c r="EL77" s="11"/>
      <c r="EM77" s="11"/>
      <c r="EN77" s="11"/>
      <c r="EO77" s="11"/>
      <c r="EP77" s="11"/>
      <c r="EQ77" s="11"/>
      <c r="ER77" s="11"/>
      <c r="ES77" s="11"/>
      <c r="ET77" s="11"/>
      <c r="EU77" s="11"/>
      <c r="EV77" s="11"/>
      <c r="EW77" s="11"/>
      <c r="EX77" s="11"/>
      <c r="EY77" s="11"/>
      <c r="EZ77" s="11"/>
      <c r="FA77" s="11"/>
      <c r="FB77" s="11"/>
      <c r="FC77" s="11"/>
      <c r="FD77" s="11"/>
      <c r="FE77" s="11"/>
      <c r="FF77" s="11"/>
      <c r="FG77" s="11"/>
      <c r="FH77" s="11"/>
      <c r="FI77" s="11"/>
      <c r="FJ77" s="11"/>
      <c r="FK77" s="11"/>
      <c r="FL77" s="11"/>
      <c r="FM77" s="11"/>
      <c r="FN77" s="11"/>
      <c r="FO77" s="11"/>
      <c r="FP77" s="11"/>
      <c r="FQ77" s="11"/>
      <c r="FR77" s="11"/>
      <c r="FS77" s="11"/>
      <c r="FT77" s="11"/>
      <c r="FU77" s="11"/>
      <c r="FV77" s="11"/>
      <c r="FW77" s="11"/>
      <c r="FX77" s="11"/>
      <c r="FY77" s="11"/>
      <c r="FZ77" s="11"/>
      <c r="GA77" s="11"/>
      <c r="GB77" s="11"/>
      <c r="GC77" s="11"/>
      <c r="GD77" s="11"/>
      <c r="GE77" s="11"/>
      <c r="GF77" s="11"/>
      <c r="GG77" s="11"/>
      <c r="GH77" s="11"/>
      <c r="GI77" s="11"/>
      <c r="GJ77" s="11"/>
      <c r="GK77" s="11"/>
      <c r="GL77" s="11"/>
      <c r="GM77" s="11"/>
      <c r="GN77" s="11"/>
      <c r="GO77" s="11"/>
      <c r="GP77" s="11"/>
      <c r="GQ77" s="11"/>
      <c r="GR77" s="11"/>
      <c r="GS77" s="11"/>
      <c r="GT77" s="11"/>
      <c r="GU77" s="11"/>
      <c r="GV77" s="11"/>
      <c r="GW77" s="11"/>
      <c r="GX77" s="11"/>
      <c r="GY77" s="11"/>
      <c r="GZ77" s="11"/>
      <c r="HA77" s="11"/>
      <c r="HB77" s="11"/>
      <c r="HC77" s="11"/>
      <c r="HD77" s="11"/>
      <c r="HE77" s="11"/>
      <c r="HF77" s="11"/>
      <c r="HG77" s="11"/>
      <c r="HH77" s="11"/>
      <c r="HI77" s="11"/>
      <c r="HJ77" s="11"/>
      <c r="HK77" s="11"/>
      <c r="HL77" s="11"/>
      <c r="HM77" s="11"/>
      <c r="HN77" s="11"/>
      <c r="HO77" s="11"/>
      <c r="HP77" s="11"/>
      <c r="HQ77" s="11"/>
      <c r="HR77" s="11"/>
      <c r="HS77" s="11"/>
      <c r="HT77" s="11"/>
      <c r="HU77" s="11"/>
      <c r="HV77" s="11"/>
      <c r="HW77" s="11"/>
      <c r="HX77" s="11"/>
      <c r="HY77" s="11"/>
      <c r="HZ77" s="11"/>
      <c r="IA77" s="11"/>
      <c r="IB77" s="11"/>
    </row>
    <row r="78" spans="1:236" ht="12.75" customHeight="1">
      <c r="A78" s="58"/>
      <c r="B78" s="58"/>
      <c r="C78" s="58"/>
      <c r="D78" s="58"/>
      <c r="E78" s="58"/>
      <c r="F78" s="58"/>
      <c r="G78" s="58"/>
      <c r="H78" s="58"/>
      <c r="I78" s="58"/>
      <c r="J78" s="58"/>
      <c r="K78" s="58"/>
      <c r="L78" s="59"/>
      <c r="M78" s="59"/>
      <c r="N78" s="59"/>
      <c r="O78" s="59"/>
      <c r="P78" s="59"/>
      <c r="Q78" s="10"/>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Q78" s="11"/>
      <c r="CR78" s="11"/>
      <c r="CS78" s="11"/>
      <c r="CT78" s="11"/>
      <c r="CU78" s="11"/>
      <c r="CV78" s="11"/>
      <c r="CW78" s="11"/>
      <c r="CX78" s="11"/>
      <c r="CY78" s="11"/>
      <c r="CZ78" s="11"/>
      <c r="DA78" s="11"/>
      <c r="DB78" s="11"/>
      <c r="DC78" s="11"/>
      <c r="DD78" s="11"/>
      <c r="DE78" s="11"/>
      <c r="DF78" s="11"/>
      <c r="DG78" s="11"/>
      <c r="DH78" s="11"/>
      <c r="DI78" s="11"/>
      <c r="DJ78" s="11"/>
      <c r="DK78" s="11"/>
      <c r="DL78" s="11"/>
      <c r="DM78" s="11"/>
      <c r="DN78" s="11"/>
      <c r="DO78" s="11"/>
      <c r="DP78" s="11"/>
      <c r="DQ78" s="11"/>
      <c r="DR78" s="11"/>
      <c r="DS78" s="11"/>
      <c r="DT78" s="11"/>
      <c r="DU78" s="11"/>
      <c r="DV78" s="11"/>
      <c r="DW78" s="11"/>
      <c r="DX78" s="11"/>
      <c r="DY78" s="11"/>
      <c r="DZ78" s="11"/>
      <c r="EA78" s="11"/>
      <c r="EB78" s="11"/>
      <c r="EC78" s="11"/>
      <c r="ED78" s="11"/>
      <c r="EE78" s="11"/>
      <c r="EF78" s="11"/>
      <c r="EG78" s="11"/>
      <c r="EH78" s="11"/>
      <c r="EI78" s="11"/>
      <c r="EJ78" s="11"/>
      <c r="EK78" s="11"/>
      <c r="EL78" s="11"/>
      <c r="EM78" s="11"/>
      <c r="EN78" s="11"/>
      <c r="EO78" s="11"/>
      <c r="EP78" s="11"/>
      <c r="EQ78" s="11"/>
      <c r="ER78" s="11"/>
      <c r="ES78" s="11"/>
      <c r="ET78" s="11"/>
      <c r="EU78" s="11"/>
      <c r="EV78" s="11"/>
      <c r="EW78" s="11"/>
      <c r="EX78" s="11"/>
      <c r="EY78" s="11"/>
      <c r="EZ78" s="11"/>
      <c r="FA78" s="11"/>
      <c r="FB78" s="11"/>
      <c r="FC78" s="11"/>
      <c r="FD78" s="11"/>
      <c r="FE78" s="11"/>
      <c r="FF78" s="11"/>
      <c r="FG78" s="11"/>
      <c r="FH78" s="11"/>
      <c r="FI78" s="11"/>
      <c r="FJ78" s="11"/>
      <c r="FK78" s="11"/>
      <c r="FL78" s="11"/>
      <c r="FM78" s="11"/>
      <c r="FN78" s="11"/>
      <c r="FO78" s="11"/>
      <c r="FP78" s="11"/>
      <c r="FQ78" s="11"/>
      <c r="FR78" s="11"/>
      <c r="FS78" s="11"/>
      <c r="FT78" s="11"/>
      <c r="FU78" s="11"/>
      <c r="FV78" s="11"/>
      <c r="FW78" s="11"/>
      <c r="FX78" s="11"/>
      <c r="FY78" s="11"/>
      <c r="FZ78" s="11"/>
      <c r="GA78" s="11"/>
      <c r="GB78" s="11"/>
      <c r="GC78" s="11"/>
      <c r="GD78" s="11"/>
      <c r="GE78" s="11"/>
      <c r="GF78" s="11"/>
      <c r="GG78" s="11"/>
      <c r="GH78" s="11"/>
      <c r="GI78" s="11"/>
      <c r="GJ78" s="11"/>
      <c r="GK78" s="11"/>
      <c r="GL78" s="11"/>
      <c r="GM78" s="11"/>
      <c r="GN78" s="11"/>
      <c r="GO78" s="11"/>
      <c r="GP78" s="11"/>
      <c r="GQ78" s="11"/>
      <c r="GR78" s="11"/>
      <c r="GS78" s="11"/>
      <c r="GT78" s="11"/>
      <c r="GU78" s="11"/>
      <c r="GV78" s="11"/>
      <c r="GW78" s="11"/>
      <c r="GX78" s="11"/>
      <c r="GY78" s="11"/>
      <c r="GZ78" s="11"/>
      <c r="HA78" s="11"/>
      <c r="HB78" s="11"/>
      <c r="HC78" s="11"/>
      <c r="HD78" s="11"/>
      <c r="HE78" s="11"/>
      <c r="HF78" s="11"/>
      <c r="HG78" s="11"/>
      <c r="HH78" s="11"/>
      <c r="HI78" s="11"/>
      <c r="HJ78" s="11"/>
      <c r="HK78" s="11"/>
      <c r="HL78" s="11"/>
      <c r="HM78" s="11"/>
      <c r="HN78" s="11"/>
      <c r="HO78" s="11"/>
      <c r="HP78" s="11"/>
      <c r="HQ78" s="11"/>
      <c r="HR78" s="11"/>
      <c r="HS78" s="11"/>
      <c r="HT78" s="11"/>
      <c r="HU78" s="11"/>
      <c r="HV78" s="11"/>
      <c r="HW78" s="11"/>
      <c r="HX78" s="11"/>
      <c r="HY78" s="11"/>
      <c r="HZ78" s="11"/>
      <c r="IA78" s="11"/>
      <c r="IB78" s="11"/>
    </row>
    <row r="79" spans="1:236" ht="13.5" customHeight="1">
      <c r="A79" s="145" t="s">
        <v>53</v>
      </c>
      <c r="B79" s="58"/>
      <c r="C79" s="58"/>
      <c r="D79" s="58"/>
      <c r="E79" s="58"/>
      <c r="F79" s="58"/>
      <c r="G79" s="58"/>
      <c r="H79" s="58"/>
      <c r="I79" s="58"/>
      <c r="J79" s="58"/>
      <c r="K79" s="58"/>
      <c r="L79" s="59"/>
      <c r="M79" s="59"/>
      <c r="N79" s="59"/>
      <c r="O79" s="59"/>
      <c r="P79" s="59"/>
      <c r="Q79" s="10"/>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11"/>
      <c r="CV79" s="11"/>
      <c r="CW79" s="11"/>
      <c r="CX79" s="11"/>
      <c r="CY79" s="11"/>
      <c r="CZ79" s="11"/>
      <c r="DA79" s="11"/>
      <c r="DB79" s="11"/>
      <c r="DC79" s="11"/>
      <c r="DD79" s="11"/>
      <c r="DE79" s="11"/>
      <c r="DF79" s="11"/>
      <c r="DG79" s="11"/>
      <c r="DH79" s="11"/>
      <c r="DI79" s="11"/>
      <c r="DJ79" s="11"/>
      <c r="DK79" s="11"/>
      <c r="DL79" s="11"/>
      <c r="DM79" s="11"/>
      <c r="DN79" s="11"/>
      <c r="DO79" s="11"/>
      <c r="DP79" s="11"/>
      <c r="DQ79" s="11"/>
      <c r="DR79" s="11"/>
      <c r="DS79" s="11"/>
      <c r="DT79" s="11"/>
      <c r="DU79" s="11"/>
      <c r="DV79" s="11"/>
      <c r="DW79" s="11"/>
      <c r="DX79" s="11"/>
      <c r="DY79" s="11"/>
      <c r="DZ79" s="11"/>
      <c r="EA79" s="11"/>
      <c r="EB79" s="11"/>
      <c r="EC79" s="11"/>
      <c r="ED79" s="11"/>
      <c r="EE79" s="11"/>
      <c r="EF79" s="11"/>
      <c r="EG79" s="11"/>
      <c r="EH79" s="11"/>
      <c r="EI79" s="11"/>
      <c r="EJ79" s="11"/>
      <c r="EK79" s="11"/>
      <c r="EL79" s="11"/>
      <c r="EM79" s="11"/>
      <c r="EN79" s="11"/>
      <c r="EO79" s="11"/>
      <c r="EP79" s="11"/>
      <c r="EQ79" s="11"/>
      <c r="ER79" s="11"/>
      <c r="ES79" s="11"/>
      <c r="ET79" s="11"/>
      <c r="EU79" s="11"/>
      <c r="EV79" s="11"/>
      <c r="EW79" s="11"/>
      <c r="EX79" s="11"/>
      <c r="EY79" s="11"/>
      <c r="EZ79" s="11"/>
      <c r="FA79" s="11"/>
      <c r="FB79" s="11"/>
      <c r="FC79" s="11"/>
      <c r="FD79" s="11"/>
      <c r="FE79" s="11"/>
      <c r="FF79" s="11"/>
      <c r="FG79" s="11"/>
      <c r="FH79" s="11"/>
      <c r="FI79" s="11"/>
      <c r="FJ79" s="11"/>
      <c r="FK79" s="11"/>
      <c r="FL79" s="11"/>
      <c r="FM79" s="11"/>
      <c r="FN79" s="11"/>
      <c r="FO79" s="11"/>
      <c r="FP79" s="11"/>
      <c r="FQ79" s="11"/>
      <c r="FR79" s="11"/>
      <c r="FS79" s="11"/>
      <c r="FT79" s="11"/>
      <c r="FU79" s="11"/>
      <c r="FV79" s="11"/>
      <c r="FW79" s="11"/>
      <c r="FX79" s="11"/>
      <c r="FY79" s="11"/>
      <c r="FZ79" s="11"/>
      <c r="GA79" s="11"/>
      <c r="GB79" s="11"/>
      <c r="GC79" s="11"/>
      <c r="GD79" s="11"/>
      <c r="GE79" s="11"/>
      <c r="GF79" s="11"/>
      <c r="GG79" s="11"/>
      <c r="GH79" s="11"/>
      <c r="GI79" s="11"/>
      <c r="GJ79" s="11"/>
      <c r="GK79" s="11"/>
      <c r="GL79" s="11"/>
      <c r="GM79" s="11"/>
      <c r="GN79" s="11"/>
      <c r="GO79" s="11"/>
      <c r="GP79" s="11"/>
      <c r="GQ79" s="11"/>
      <c r="GR79" s="11"/>
      <c r="GS79" s="11"/>
      <c r="GT79" s="11"/>
      <c r="GU79" s="11"/>
      <c r="GV79" s="11"/>
      <c r="GW79" s="11"/>
      <c r="GX79" s="11"/>
      <c r="GY79" s="11"/>
      <c r="GZ79" s="11"/>
      <c r="HA79" s="11"/>
      <c r="HB79" s="11"/>
      <c r="HC79" s="11"/>
      <c r="HD79" s="11"/>
      <c r="HE79" s="11"/>
      <c r="HF79" s="11"/>
      <c r="HG79" s="11"/>
      <c r="HH79" s="11"/>
      <c r="HI79" s="11"/>
      <c r="HJ79" s="11"/>
      <c r="HK79" s="11"/>
      <c r="HL79" s="11"/>
      <c r="HM79" s="11"/>
      <c r="HN79" s="11"/>
      <c r="HO79" s="11"/>
      <c r="HP79" s="11"/>
      <c r="HQ79" s="11"/>
      <c r="HR79" s="11"/>
      <c r="HS79" s="11"/>
      <c r="HT79" s="11"/>
      <c r="HU79" s="11"/>
      <c r="HV79" s="11"/>
      <c r="HW79" s="11"/>
      <c r="HX79" s="11"/>
      <c r="HY79" s="11"/>
      <c r="HZ79" s="11"/>
      <c r="IA79" s="11"/>
      <c r="IB79" s="11"/>
    </row>
    <row r="80" spans="1:236">
      <c r="A80" s="3"/>
      <c r="B80" s="26"/>
      <c r="C80" s="27"/>
      <c r="D80" s="28"/>
      <c r="E80" s="25"/>
      <c r="F80" s="29"/>
      <c r="G80" s="30"/>
      <c r="H80" s="30"/>
      <c r="I80" s="30"/>
      <c r="J80" s="30"/>
      <c r="K80" s="31"/>
      <c r="L80" s="31"/>
      <c r="M80" s="31"/>
      <c r="N80" s="31"/>
      <c r="O80" s="32"/>
      <c r="P80" s="32"/>
      <c r="Q80" s="12"/>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c r="FS80" s="13"/>
      <c r="FT80" s="13"/>
      <c r="FU80" s="13"/>
      <c r="FV80" s="13"/>
      <c r="FW80" s="13"/>
      <c r="FX80" s="13"/>
      <c r="FY80" s="13"/>
      <c r="FZ80" s="13"/>
      <c r="GA80" s="13"/>
      <c r="GB80" s="13"/>
      <c r="GC80" s="13"/>
      <c r="GD80" s="13"/>
      <c r="GE80" s="13"/>
      <c r="GF80" s="13"/>
      <c r="GG80" s="13"/>
      <c r="GH80" s="13"/>
      <c r="GI80" s="13"/>
      <c r="GJ80" s="13"/>
      <c r="GK80" s="13"/>
      <c r="GL80" s="13"/>
      <c r="GM80" s="13"/>
      <c r="GN80" s="13"/>
      <c r="GO80" s="13"/>
      <c r="GP80" s="13"/>
      <c r="GQ80" s="13"/>
      <c r="GR80" s="13"/>
      <c r="GS80" s="13"/>
      <c r="GT80" s="13"/>
      <c r="GU80" s="13"/>
      <c r="GV80" s="13"/>
      <c r="GW80" s="13"/>
      <c r="GX80" s="13"/>
      <c r="GY80" s="13"/>
      <c r="GZ80" s="13"/>
      <c r="HA80" s="13"/>
      <c r="HB80" s="13"/>
      <c r="HC80" s="13"/>
      <c r="HD80" s="13"/>
      <c r="HE80" s="13"/>
      <c r="HF80" s="13"/>
      <c r="HG80" s="13"/>
      <c r="HH80" s="13"/>
      <c r="HI80" s="13"/>
      <c r="HJ80" s="13"/>
      <c r="HK80" s="13"/>
      <c r="HL80" s="13"/>
      <c r="HM80" s="13"/>
      <c r="HN80" s="13"/>
      <c r="HO80" s="13"/>
      <c r="HP80" s="13"/>
      <c r="HQ80" s="13"/>
      <c r="HR80" s="13"/>
      <c r="HS80" s="13"/>
      <c r="HT80" s="13"/>
      <c r="HU80" s="13"/>
      <c r="HV80" s="13"/>
      <c r="HW80" s="13"/>
      <c r="HX80" s="13"/>
      <c r="HY80" s="13"/>
      <c r="HZ80" s="13"/>
      <c r="IA80" s="13"/>
      <c r="IB80" s="13"/>
    </row>
    <row r="81" spans="1:236" ht="6.75" customHeight="1">
      <c r="A81" s="26"/>
      <c r="B81" s="26"/>
      <c r="C81" s="27"/>
      <c r="D81" s="28"/>
      <c r="E81" s="25"/>
      <c r="F81" s="29"/>
      <c r="G81" s="30"/>
      <c r="H81" s="30"/>
      <c r="I81" s="30"/>
      <c r="J81" s="30"/>
      <c r="K81" s="31"/>
      <c r="L81" s="31"/>
      <c r="M81" s="31"/>
      <c r="N81" s="31"/>
      <c r="O81" s="32"/>
      <c r="P81" s="32"/>
      <c r="Q81" s="12"/>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c r="FS81" s="13"/>
      <c r="FT81" s="13"/>
      <c r="FU81" s="13"/>
      <c r="FV81" s="13"/>
      <c r="FW81" s="13"/>
      <c r="FX81" s="13"/>
      <c r="FY81" s="13"/>
      <c r="FZ81" s="13"/>
      <c r="GA81" s="13"/>
      <c r="GB81" s="13"/>
      <c r="GC81" s="13"/>
      <c r="GD81" s="13"/>
      <c r="GE81" s="13"/>
      <c r="GF81" s="13"/>
      <c r="GG81" s="13"/>
      <c r="GH81" s="13"/>
      <c r="GI81" s="13"/>
      <c r="GJ81" s="13"/>
      <c r="GK81" s="13"/>
      <c r="GL81" s="13"/>
      <c r="GM81" s="13"/>
      <c r="GN81" s="13"/>
      <c r="GO81" s="13"/>
      <c r="GP81" s="13"/>
      <c r="GQ81" s="13"/>
      <c r="GR81" s="13"/>
      <c r="GS81" s="13"/>
      <c r="GT81" s="13"/>
      <c r="GU81" s="13"/>
      <c r="GV81" s="13"/>
      <c r="GW81" s="13"/>
      <c r="GX81" s="13"/>
      <c r="GY81" s="13"/>
      <c r="GZ81" s="13"/>
      <c r="HA81" s="13"/>
      <c r="HB81" s="13"/>
      <c r="HC81" s="13"/>
      <c r="HD81" s="13"/>
      <c r="HE81" s="13"/>
      <c r="HF81" s="13"/>
      <c r="HG81" s="13"/>
      <c r="HH81" s="13"/>
      <c r="HI81" s="13"/>
      <c r="HJ81" s="13"/>
      <c r="HK81" s="13"/>
      <c r="HL81" s="13"/>
      <c r="HM81" s="13"/>
      <c r="HN81" s="13"/>
      <c r="HO81" s="13"/>
      <c r="HP81" s="13"/>
      <c r="HQ81" s="13"/>
      <c r="HR81" s="13"/>
      <c r="HS81" s="13"/>
      <c r="HT81" s="13"/>
      <c r="HU81" s="13"/>
      <c r="HV81" s="13"/>
      <c r="HW81" s="13"/>
      <c r="HX81" s="13"/>
      <c r="HY81" s="13"/>
      <c r="HZ81" s="13"/>
      <c r="IA81" s="13"/>
      <c r="IB81" s="13"/>
    </row>
    <row r="82" spans="1:236" ht="13.5">
      <c r="B82" s="61"/>
      <c r="C82" s="71" t="s">
        <v>6</v>
      </c>
      <c r="D82" s="222">
        <f>KOPTĀME!B24</f>
        <v>0</v>
      </c>
      <c r="E82" s="222"/>
      <c r="F82" s="222"/>
      <c r="G82" s="222"/>
      <c r="H82" s="222"/>
      <c r="I82" s="222"/>
      <c r="J82" s="222"/>
      <c r="K82" s="222"/>
      <c r="L82" s="222"/>
      <c r="M82" s="222"/>
      <c r="N82" s="222"/>
      <c r="O82" s="222"/>
      <c r="P82" s="222"/>
    </row>
    <row r="83" spans="1:236" ht="10.5" customHeight="1">
      <c r="B83" s="61"/>
      <c r="C83" s="72"/>
      <c r="D83" s="200" t="s">
        <v>7</v>
      </c>
      <c r="E83" s="200"/>
      <c r="F83" s="200"/>
      <c r="G83" s="200"/>
      <c r="H83" s="200"/>
      <c r="I83" s="200"/>
      <c r="J83" s="200"/>
      <c r="K83" s="200"/>
      <c r="L83" s="200"/>
      <c r="M83" s="200"/>
      <c r="N83" s="200"/>
      <c r="O83" s="200"/>
      <c r="P83" s="200"/>
    </row>
    <row r="84" spans="1:236" s="6" customFormat="1" ht="10.5" customHeight="1">
      <c r="A84" s="4"/>
      <c r="B84" s="61"/>
      <c r="C84" s="72"/>
      <c r="D84" s="167"/>
      <c r="E84" s="167"/>
      <c r="F84" s="167"/>
      <c r="G84" s="167"/>
      <c r="H84" s="167"/>
      <c r="I84" s="167"/>
      <c r="J84" s="167"/>
      <c r="K84" s="167"/>
      <c r="L84" s="167"/>
      <c r="M84" s="167"/>
      <c r="N84" s="167"/>
      <c r="O84" s="167"/>
      <c r="P84" s="167"/>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row>
    <row r="85" spans="1:236" s="6" customFormat="1" ht="15">
      <c r="A85" s="4"/>
      <c r="B85" s="61"/>
      <c r="C85" s="100" t="s">
        <v>39</v>
      </c>
      <c r="D85" s="265">
        <f>KOPTĀME!B29</f>
        <v>0</v>
      </c>
      <c r="E85" s="265"/>
      <c r="F85" s="265"/>
      <c r="G85" s="146"/>
      <c r="H85" s="146"/>
      <c r="I85" s="146"/>
      <c r="J85" s="146"/>
      <c r="K85" s="146"/>
      <c r="L85" s="146"/>
      <c r="M85" s="147"/>
      <c r="N85" s="148"/>
      <c r="O85" s="2"/>
      <c r="P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row>
    <row r="86" spans="1:236" s="6" customFormat="1" ht="6" customHeight="1">
      <c r="A86" s="4"/>
      <c r="B86" s="61"/>
      <c r="C86" s="76"/>
      <c r="D86" s="77"/>
      <c r="E86" s="76"/>
      <c r="F86" s="65"/>
      <c r="G86" s="149"/>
      <c r="H86" s="149"/>
      <c r="I86" s="149"/>
      <c r="J86" s="149"/>
      <c r="K86" s="149"/>
      <c r="L86" s="149"/>
      <c r="M86" s="149"/>
      <c r="N86" s="150"/>
      <c r="O86" s="2"/>
      <c r="P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row>
    <row r="87" spans="1:236" s="6" customFormat="1" ht="13.5">
      <c r="A87" s="4"/>
      <c r="B87" s="61"/>
      <c r="C87" s="71" t="s">
        <v>12</v>
      </c>
      <c r="D87" s="219">
        <f>Kopsav.!C36</f>
        <v>0</v>
      </c>
      <c r="E87" s="219"/>
      <c r="F87" s="219"/>
      <c r="G87" s="219"/>
      <c r="H87" s="219"/>
      <c r="I87" s="219"/>
      <c r="J87" s="219"/>
      <c r="K87" s="219"/>
      <c r="L87" s="219"/>
      <c r="M87" s="219"/>
      <c r="N87" s="219"/>
      <c r="O87" s="219"/>
      <c r="P87" s="219"/>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row>
    <row r="88" spans="1:236" s="6" customFormat="1">
      <c r="A88" s="4"/>
      <c r="B88" s="61"/>
      <c r="C88" s="72"/>
      <c r="D88" s="200" t="s">
        <v>7</v>
      </c>
      <c r="E88" s="200"/>
      <c r="F88" s="200"/>
      <c r="G88" s="200"/>
      <c r="H88" s="200"/>
      <c r="I88" s="200"/>
      <c r="J88" s="200"/>
      <c r="K88" s="200"/>
      <c r="L88" s="200"/>
      <c r="M88" s="200"/>
      <c r="N88" s="200"/>
      <c r="O88" s="200"/>
      <c r="P88" s="200"/>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c r="FP88" s="3"/>
      <c r="FQ88" s="3"/>
      <c r="FR88" s="3"/>
      <c r="FS88" s="3"/>
      <c r="FT88" s="3"/>
      <c r="FU88" s="3"/>
      <c r="FV88" s="3"/>
      <c r="FW88" s="3"/>
      <c r="FX88" s="3"/>
      <c r="FY88" s="3"/>
      <c r="FZ88" s="3"/>
      <c r="GA88" s="3"/>
      <c r="GB88" s="3"/>
      <c r="GC88" s="3"/>
      <c r="GD88" s="3"/>
      <c r="GE88" s="3"/>
      <c r="GF88" s="3"/>
      <c r="GG88" s="3"/>
      <c r="GH88" s="3"/>
      <c r="GI88" s="3"/>
      <c r="GJ88" s="3"/>
      <c r="GK88" s="3"/>
      <c r="GL88" s="3"/>
      <c r="GM88" s="3"/>
      <c r="GN88" s="3"/>
      <c r="GO88" s="3"/>
      <c r="GP88" s="3"/>
      <c r="GQ88" s="3"/>
      <c r="GR88" s="3"/>
      <c r="GS88" s="3"/>
      <c r="GT88" s="3"/>
      <c r="GU88" s="3"/>
      <c r="GV88" s="3"/>
      <c r="GW88" s="3"/>
      <c r="GX88" s="3"/>
      <c r="GY88" s="3"/>
      <c r="GZ88" s="3"/>
      <c r="HA88" s="3"/>
      <c r="HB88" s="3"/>
      <c r="HC88" s="3"/>
      <c r="HD88" s="3"/>
      <c r="HE88" s="3"/>
      <c r="HF88" s="3"/>
      <c r="HG88" s="3"/>
      <c r="HH88" s="3"/>
      <c r="HI88" s="3"/>
      <c r="HJ88" s="3"/>
      <c r="HK88" s="3"/>
      <c r="HL88" s="3"/>
      <c r="HM88" s="3"/>
      <c r="HN88" s="3"/>
      <c r="HO88" s="3"/>
      <c r="HP88" s="3"/>
      <c r="HQ88" s="3"/>
      <c r="HR88" s="3"/>
      <c r="HS88" s="3"/>
      <c r="HT88" s="3"/>
      <c r="HU88" s="3"/>
      <c r="HV88" s="3"/>
      <c r="HW88" s="3"/>
      <c r="HX88" s="3"/>
      <c r="HY88" s="3"/>
      <c r="HZ88" s="3"/>
      <c r="IA88" s="3"/>
      <c r="IB88" s="3"/>
    </row>
    <row r="89" spans="1:236" s="6" customFormat="1" ht="7.5" customHeight="1">
      <c r="A89" s="4"/>
      <c r="B89" s="4"/>
      <c r="C89" s="72"/>
      <c r="D89" s="201"/>
      <c r="E89" s="201"/>
      <c r="F89" s="201"/>
      <c r="G89" s="33"/>
      <c r="H89" s="33"/>
      <c r="I89" s="33"/>
      <c r="J89" s="33"/>
      <c r="K89" s="2"/>
      <c r="L89" s="3"/>
      <c r="M89" s="3"/>
      <c r="N89" s="3"/>
      <c r="O89" s="3"/>
      <c r="P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c r="ER89" s="3"/>
      <c r="ES89" s="3"/>
      <c r="ET89" s="3"/>
      <c r="EU89" s="3"/>
      <c r="EV89" s="3"/>
      <c r="EW89" s="3"/>
      <c r="EX89" s="3"/>
      <c r="EY89" s="3"/>
      <c r="EZ89" s="3"/>
      <c r="FA89" s="3"/>
      <c r="FB89" s="3"/>
      <c r="FC89" s="3"/>
      <c r="FD89" s="3"/>
      <c r="FE89" s="3"/>
      <c r="FF89" s="3"/>
      <c r="FG89" s="3"/>
      <c r="FH89" s="3"/>
      <c r="FI89" s="3"/>
      <c r="FJ89" s="3"/>
      <c r="FK89" s="3"/>
      <c r="FL89" s="3"/>
      <c r="FM89" s="3"/>
      <c r="FN89" s="3"/>
      <c r="FO89" s="3"/>
      <c r="FP89" s="3"/>
      <c r="FQ89" s="3"/>
      <c r="FR89" s="3"/>
      <c r="FS89" s="3"/>
      <c r="FT89" s="3"/>
      <c r="FU89" s="3"/>
      <c r="FV89" s="3"/>
      <c r="FW89" s="3"/>
      <c r="FX89" s="3"/>
      <c r="FY89" s="3"/>
      <c r="FZ89" s="3"/>
      <c r="GA89" s="3"/>
      <c r="GB89" s="3"/>
      <c r="GC89" s="3"/>
      <c r="GD89" s="3"/>
      <c r="GE89" s="3"/>
      <c r="GF89" s="3"/>
      <c r="GG89" s="3"/>
      <c r="GH89" s="3"/>
      <c r="GI89" s="3"/>
      <c r="GJ89" s="3"/>
      <c r="GK89" s="3"/>
      <c r="GL89" s="3"/>
      <c r="GM89" s="3"/>
      <c r="GN89" s="3"/>
      <c r="GO89" s="3"/>
      <c r="GP89" s="3"/>
      <c r="GQ89" s="3"/>
      <c r="GR89" s="3"/>
      <c r="GS89" s="3"/>
      <c r="GT89" s="3"/>
      <c r="GU89" s="3"/>
      <c r="GV89" s="3"/>
      <c r="GW89" s="3"/>
      <c r="GX89" s="3"/>
      <c r="GY89" s="3"/>
      <c r="GZ89" s="3"/>
      <c r="HA89" s="3"/>
      <c r="HB89" s="3"/>
      <c r="HC89" s="3"/>
      <c r="HD89" s="3"/>
      <c r="HE89" s="3"/>
      <c r="HF89" s="3"/>
      <c r="HG89" s="3"/>
      <c r="HH89" s="3"/>
      <c r="HI89" s="3"/>
      <c r="HJ89" s="3"/>
      <c r="HK89" s="3"/>
      <c r="HL89" s="3"/>
      <c r="HM89" s="3"/>
      <c r="HN89" s="3"/>
      <c r="HO89" s="3"/>
      <c r="HP89" s="3"/>
      <c r="HQ89" s="3"/>
      <c r="HR89" s="3"/>
      <c r="HS89" s="3"/>
      <c r="HT89" s="3"/>
      <c r="HU89" s="3"/>
      <c r="HV89" s="3"/>
      <c r="HW89" s="3"/>
      <c r="HX89" s="3"/>
      <c r="HY89" s="3"/>
      <c r="HZ89" s="3"/>
      <c r="IA89" s="3"/>
      <c r="IB89" s="3"/>
    </row>
    <row r="90" spans="1:236" s="6" customFormat="1" ht="13.5">
      <c r="A90" s="4"/>
      <c r="B90" s="4"/>
      <c r="C90" s="75" t="s">
        <v>8</v>
      </c>
      <c r="D90" s="101">
        <f>KOPTĀME!B27</f>
        <v>0</v>
      </c>
      <c r="E90" s="101"/>
      <c r="F90" s="72"/>
      <c r="G90" s="33"/>
      <c r="H90" s="33"/>
      <c r="K90" s="3"/>
      <c r="L90" s="3"/>
      <c r="M90" s="3"/>
      <c r="N90" s="3"/>
      <c r="O90" s="3"/>
      <c r="P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c r="EQ90" s="3"/>
      <c r="ER90" s="3"/>
      <c r="ES90" s="3"/>
      <c r="ET90" s="3"/>
      <c r="EU90" s="3"/>
      <c r="EV90" s="3"/>
      <c r="EW90" s="3"/>
      <c r="EX90" s="3"/>
      <c r="EY90" s="3"/>
      <c r="EZ90" s="3"/>
      <c r="FA90" s="3"/>
      <c r="FB90" s="3"/>
      <c r="FC90" s="3"/>
      <c r="FD90" s="3"/>
      <c r="FE90" s="3"/>
      <c r="FF90" s="3"/>
      <c r="FG90" s="3"/>
      <c r="FH90" s="3"/>
      <c r="FI90" s="3"/>
      <c r="FJ90" s="3"/>
      <c r="FK90" s="3"/>
      <c r="FL90" s="3"/>
      <c r="FM90" s="3"/>
      <c r="FN90" s="3"/>
      <c r="FO90" s="3"/>
      <c r="FP90" s="3"/>
      <c r="FQ90" s="3"/>
      <c r="FR90" s="3"/>
      <c r="FS90" s="3"/>
      <c r="FT90" s="3"/>
      <c r="FU90" s="3"/>
      <c r="FV90" s="3"/>
      <c r="FW90" s="3"/>
      <c r="FX90" s="3"/>
      <c r="FY90" s="3"/>
      <c r="FZ90" s="3"/>
      <c r="GA90" s="3"/>
      <c r="GB90" s="3"/>
      <c r="GC90" s="3"/>
      <c r="GD90" s="3"/>
      <c r="GE90" s="3"/>
      <c r="GF90" s="3"/>
      <c r="GG90" s="3"/>
      <c r="GH90" s="3"/>
      <c r="GI90" s="3"/>
      <c r="GJ90" s="3"/>
      <c r="GK90" s="3"/>
      <c r="GL90" s="3"/>
      <c r="GM90" s="3"/>
      <c r="GN90" s="3"/>
      <c r="GO90" s="3"/>
      <c r="GP90" s="3"/>
      <c r="GQ90" s="3"/>
      <c r="GR90" s="3"/>
      <c r="GS90" s="3"/>
      <c r="GT90" s="3"/>
      <c r="GU90" s="3"/>
      <c r="GV90" s="3"/>
      <c r="GW90" s="3"/>
      <c r="GX90" s="3"/>
      <c r="GY90" s="3"/>
      <c r="GZ90" s="3"/>
      <c r="HA90" s="3"/>
      <c r="HB90" s="3"/>
      <c r="HC90" s="3"/>
      <c r="HD90" s="3"/>
      <c r="HE90" s="3"/>
      <c r="HF90" s="3"/>
      <c r="HG90" s="3"/>
      <c r="HH90" s="3"/>
      <c r="HI90" s="3"/>
      <c r="HJ90" s="3"/>
      <c r="HK90" s="3"/>
      <c r="HL90" s="3"/>
      <c r="HM90" s="3"/>
      <c r="HN90" s="3"/>
      <c r="HO90" s="3"/>
      <c r="HP90" s="3"/>
      <c r="HQ90" s="3"/>
      <c r="HR90" s="3"/>
      <c r="HS90" s="3"/>
      <c r="HT90" s="3"/>
      <c r="HU90" s="3"/>
      <c r="HV90" s="3"/>
      <c r="HW90" s="3"/>
      <c r="HX90" s="3"/>
      <c r="HY90" s="3"/>
      <c r="HZ90" s="3"/>
      <c r="IA90" s="3"/>
      <c r="IB90" s="3"/>
    </row>
  </sheetData>
  <sheetProtection algorithmName="SHA-512" hashValue="XsEmt+3yKlFoXkZRYgYBKAga9h6E1o7iNeEhsGQNArWuJKDA0XQySKBki2IOue4f/zyayHf8sYeWnxCwnAb/6A==" saltValue="Z+CMXT2FWHnJH8l95x5ztA==" spinCount="100000" sheet="1" formatCells="0" formatColumns="0" formatRows="0" insertColumns="0" insertRows="0" insertHyperlinks="0" deleteColumns="0" deleteRows="0" selectLockedCells="1" sort="0" autoFilter="0" pivotTables="0"/>
  <autoFilter ref="A15:IB77"/>
  <mergeCells count="22">
    <mergeCell ref="X14:X15"/>
    <mergeCell ref="A77:K77"/>
    <mergeCell ref="A6:P6"/>
    <mergeCell ref="N11:O11"/>
    <mergeCell ref="N12:O12"/>
    <mergeCell ref="A14:A15"/>
    <mergeCell ref="B14:B15"/>
    <mergeCell ref="C14:C15"/>
    <mergeCell ref="D14:D15"/>
    <mergeCell ref="E14:E15"/>
    <mergeCell ref="F14:K14"/>
    <mergeCell ref="L14:P14"/>
    <mergeCell ref="D89:F89"/>
    <mergeCell ref="T14:T15"/>
    <mergeCell ref="U14:U15"/>
    <mergeCell ref="V14:V15"/>
    <mergeCell ref="W14:W15"/>
    <mergeCell ref="D82:P82"/>
    <mergeCell ref="D83:P83"/>
    <mergeCell ref="D85:F85"/>
    <mergeCell ref="D87:P87"/>
    <mergeCell ref="D88:P88"/>
  </mergeCells>
  <pageMargins left="0.70866141732283472" right="0.70866141732283472" top="0.74803149606299213" bottom="0.74803149606299213" header="0.31496062992125984" footer="0.31496062992125984"/>
  <pageSetup paperSize="9" scale="77" fitToHeight="0" orientation="landscape" r:id="rId1"/>
  <headerFooter>
    <oddFooter>&amp;C&amp;"time,Italic"&amp;10&amp;P /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B79"/>
  <sheetViews>
    <sheetView view="pageBreakPreview" topLeftCell="A61" zoomScale="90" zoomScaleNormal="100" zoomScaleSheetLayoutView="90" workbookViewId="0">
      <selection activeCell="B24" sqref="B24:C24"/>
    </sheetView>
  </sheetViews>
  <sheetFormatPr defaultRowHeight="12.75"/>
  <cols>
    <col min="1" max="1" width="6.28515625" style="4" customWidth="1"/>
    <col min="2" max="2" width="2.5703125" style="4" customWidth="1"/>
    <col min="3" max="3" width="37" style="34" customWidth="1"/>
    <col min="4" max="4" width="9.5703125" style="35" customWidth="1"/>
    <col min="5" max="5" width="9.5703125" style="36" customWidth="1"/>
    <col min="6" max="6" width="6.7109375" style="6" customWidth="1"/>
    <col min="7" max="7" width="8.28515625" style="6" customWidth="1"/>
    <col min="8" max="8" width="7.28515625" style="6" customWidth="1"/>
    <col min="9" max="9" width="8.42578125" style="6" customWidth="1"/>
    <col min="10" max="10" width="9.28515625" style="6" customWidth="1"/>
    <col min="11" max="11" width="8.28515625" style="3" customWidth="1"/>
    <col min="12" max="15" width="11.140625" style="3" customWidth="1"/>
    <col min="16" max="16" width="11.7109375" style="3" customWidth="1"/>
    <col min="17" max="17" width="10.28515625" style="6" customWidth="1"/>
    <col min="18" max="20" width="9.140625" style="3"/>
    <col min="21" max="21" width="9.5703125" style="3" customWidth="1"/>
    <col min="22" max="22" width="41.42578125" style="3" customWidth="1"/>
    <col min="23" max="236" width="9.140625" style="3"/>
    <col min="237" max="237" width="4" style="3" customWidth="1"/>
    <col min="238" max="238" width="31.42578125" style="3" customWidth="1"/>
    <col min="239" max="239" width="5.7109375" style="3" customWidth="1"/>
    <col min="240" max="240" width="8.42578125" style="3" customWidth="1"/>
    <col min="241" max="241" width="6.140625" style="3" customWidth="1"/>
    <col min="242" max="242" width="6.5703125" style="3" customWidth="1"/>
    <col min="243" max="243" width="7.28515625" style="3" customWidth="1"/>
    <col min="244" max="244" width="8.28515625" style="3" customWidth="1"/>
    <col min="245" max="245" width="7.28515625" style="3" customWidth="1"/>
    <col min="246" max="246" width="6.7109375" style="3" customWidth="1"/>
    <col min="247" max="247" width="11.140625" style="3" customWidth="1"/>
    <col min="248" max="248" width="9.5703125" style="3" customWidth="1"/>
    <col min="249" max="250" width="11.140625" style="3" customWidth="1"/>
    <col min="251" max="251" width="8.85546875" style="3" customWidth="1"/>
    <col min="252" max="492" width="9.140625" style="3"/>
    <col min="493" max="493" width="4" style="3" customWidth="1"/>
    <col min="494" max="494" width="31.42578125" style="3" customWidth="1"/>
    <col min="495" max="495" width="5.7109375" style="3" customWidth="1"/>
    <col min="496" max="496" width="8.42578125" style="3" customWidth="1"/>
    <col min="497" max="497" width="6.140625" style="3" customWidth="1"/>
    <col min="498" max="498" width="6.5703125" style="3" customWidth="1"/>
    <col min="499" max="499" width="7.28515625" style="3" customWidth="1"/>
    <col min="500" max="500" width="8.28515625" style="3" customWidth="1"/>
    <col min="501" max="501" width="7.28515625" style="3" customWidth="1"/>
    <col min="502" max="502" width="6.7109375" style="3" customWidth="1"/>
    <col min="503" max="503" width="11.140625" style="3" customWidth="1"/>
    <col min="504" max="504" width="9.5703125" style="3" customWidth="1"/>
    <col min="505" max="506" width="11.140625" style="3" customWidth="1"/>
    <col min="507" max="507" width="8.85546875" style="3" customWidth="1"/>
    <col min="508" max="748" width="9.140625" style="3"/>
    <col min="749" max="749" width="4" style="3" customWidth="1"/>
    <col min="750" max="750" width="31.42578125" style="3" customWidth="1"/>
    <col min="751" max="751" width="5.7109375" style="3" customWidth="1"/>
    <col min="752" max="752" width="8.42578125" style="3" customWidth="1"/>
    <col min="753" max="753" width="6.140625" style="3" customWidth="1"/>
    <col min="754" max="754" width="6.5703125" style="3" customWidth="1"/>
    <col min="755" max="755" width="7.28515625" style="3" customWidth="1"/>
    <col min="756" max="756" width="8.28515625" style="3" customWidth="1"/>
    <col min="757" max="757" width="7.28515625" style="3" customWidth="1"/>
    <col min="758" max="758" width="6.7109375" style="3" customWidth="1"/>
    <col min="759" max="759" width="11.140625" style="3" customWidth="1"/>
    <col min="760" max="760" width="9.5703125" style="3" customWidth="1"/>
    <col min="761" max="762" width="11.140625" style="3" customWidth="1"/>
    <col min="763" max="763" width="8.85546875" style="3" customWidth="1"/>
    <col min="764" max="1004" width="9.140625" style="3"/>
    <col min="1005" max="1005" width="4" style="3" customWidth="1"/>
    <col min="1006" max="1006" width="31.42578125" style="3" customWidth="1"/>
    <col min="1007" max="1007" width="5.7109375" style="3" customWidth="1"/>
    <col min="1008" max="1008" width="8.42578125" style="3" customWidth="1"/>
    <col min="1009" max="1009" width="6.140625" style="3" customWidth="1"/>
    <col min="1010" max="1010" width="6.5703125" style="3" customWidth="1"/>
    <col min="1011" max="1011" width="7.28515625" style="3" customWidth="1"/>
    <col min="1012" max="1012" width="8.28515625" style="3" customWidth="1"/>
    <col min="1013" max="1013" width="7.28515625" style="3" customWidth="1"/>
    <col min="1014" max="1014" width="6.7109375" style="3" customWidth="1"/>
    <col min="1015" max="1015" width="11.140625" style="3" customWidth="1"/>
    <col min="1016" max="1016" width="9.5703125" style="3" customWidth="1"/>
    <col min="1017" max="1018" width="11.140625" style="3" customWidth="1"/>
    <col min="1019" max="1019" width="8.85546875" style="3" customWidth="1"/>
    <col min="1020" max="1260" width="9.140625" style="3"/>
    <col min="1261" max="1261" width="4" style="3" customWidth="1"/>
    <col min="1262" max="1262" width="31.42578125" style="3" customWidth="1"/>
    <col min="1263" max="1263" width="5.7109375" style="3" customWidth="1"/>
    <col min="1264" max="1264" width="8.42578125" style="3" customWidth="1"/>
    <col min="1265" max="1265" width="6.140625" style="3" customWidth="1"/>
    <col min="1266" max="1266" width="6.5703125" style="3" customWidth="1"/>
    <col min="1267" max="1267" width="7.28515625" style="3" customWidth="1"/>
    <col min="1268" max="1268" width="8.28515625" style="3" customWidth="1"/>
    <col min="1269" max="1269" width="7.28515625" style="3" customWidth="1"/>
    <col min="1270" max="1270" width="6.7109375" style="3" customWidth="1"/>
    <col min="1271" max="1271" width="11.140625" style="3" customWidth="1"/>
    <col min="1272" max="1272" width="9.5703125" style="3" customWidth="1"/>
    <col min="1273" max="1274" width="11.140625" style="3" customWidth="1"/>
    <col min="1275" max="1275" width="8.85546875" style="3" customWidth="1"/>
    <col min="1276" max="1516" width="9.140625" style="3"/>
    <col min="1517" max="1517" width="4" style="3" customWidth="1"/>
    <col min="1518" max="1518" width="31.42578125" style="3" customWidth="1"/>
    <col min="1519" max="1519" width="5.7109375" style="3" customWidth="1"/>
    <col min="1520" max="1520" width="8.42578125" style="3" customWidth="1"/>
    <col min="1521" max="1521" width="6.140625" style="3" customWidth="1"/>
    <col min="1522" max="1522" width="6.5703125" style="3" customWidth="1"/>
    <col min="1523" max="1523" width="7.28515625" style="3" customWidth="1"/>
    <col min="1524" max="1524" width="8.28515625" style="3" customWidth="1"/>
    <col min="1525" max="1525" width="7.28515625" style="3" customWidth="1"/>
    <col min="1526" max="1526" width="6.7109375" style="3" customWidth="1"/>
    <col min="1527" max="1527" width="11.140625" style="3" customWidth="1"/>
    <col min="1528" max="1528" width="9.5703125" style="3" customWidth="1"/>
    <col min="1529" max="1530" width="11.140625" style="3" customWidth="1"/>
    <col min="1531" max="1531" width="8.85546875" style="3" customWidth="1"/>
    <col min="1532" max="1772" width="9.140625" style="3"/>
    <col min="1773" max="1773" width="4" style="3" customWidth="1"/>
    <col min="1774" max="1774" width="31.42578125" style="3" customWidth="1"/>
    <col min="1775" max="1775" width="5.7109375" style="3" customWidth="1"/>
    <col min="1776" max="1776" width="8.42578125" style="3" customWidth="1"/>
    <col min="1777" max="1777" width="6.140625" style="3" customWidth="1"/>
    <col min="1778" max="1778" width="6.5703125" style="3" customWidth="1"/>
    <col min="1779" max="1779" width="7.28515625" style="3" customWidth="1"/>
    <col min="1780" max="1780" width="8.28515625" style="3" customWidth="1"/>
    <col min="1781" max="1781" width="7.28515625" style="3" customWidth="1"/>
    <col min="1782" max="1782" width="6.7109375" style="3" customWidth="1"/>
    <col min="1783" max="1783" width="11.140625" style="3" customWidth="1"/>
    <col min="1784" max="1784" width="9.5703125" style="3" customWidth="1"/>
    <col min="1785" max="1786" width="11.140625" style="3" customWidth="1"/>
    <col min="1787" max="1787" width="8.85546875" style="3" customWidth="1"/>
    <col min="1788" max="2028" width="9.140625" style="3"/>
    <col min="2029" max="2029" width="4" style="3" customWidth="1"/>
    <col min="2030" max="2030" width="31.42578125" style="3" customWidth="1"/>
    <col min="2031" max="2031" width="5.7109375" style="3" customWidth="1"/>
    <col min="2032" max="2032" width="8.42578125" style="3" customWidth="1"/>
    <col min="2033" max="2033" width="6.140625" style="3" customWidth="1"/>
    <col min="2034" max="2034" width="6.5703125" style="3" customWidth="1"/>
    <col min="2035" max="2035" width="7.28515625" style="3" customWidth="1"/>
    <col min="2036" max="2036" width="8.28515625" style="3" customWidth="1"/>
    <col min="2037" max="2037" width="7.28515625" style="3" customWidth="1"/>
    <col min="2038" max="2038" width="6.7109375" style="3" customWidth="1"/>
    <col min="2039" max="2039" width="11.140625" style="3" customWidth="1"/>
    <col min="2040" max="2040" width="9.5703125" style="3" customWidth="1"/>
    <col min="2041" max="2042" width="11.140625" style="3" customWidth="1"/>
    <col min="2043" max="2043" width="8.85546875" style="3" customWidth="1"/>
    <col min="2044" max="2284" width="9.140625" style="3"/>
    <col min="2285" max="2285" width="4" style="3" customWidth="1"/>
    <col min="2286" max="2286" width="31.42578125" style="3" customWidth="1"/>
    <col min="2287" max="2287" width="5.7109375" style="3" customWidth="1"/>
    <col min="2288" max="2288" width="8.42578125" style="3" customWidth="1"/>
    <col min="2289" max="2289" width="6.140625" style="3" customWidth="1"/>
    <col min="2290" max="2290" width="6.5703125" style="3" customWidth="1"/>
    <col min="2291" max="2291" width="7.28515625" style="3" customWidth="1"/>
    <col min="2292" max="2292" width="8.28515625" style="3" customWidth="1"/>
    <col min="2293" max="2293" width="7.28515625" style="3" customWidth="1"/>
    <col min="2294" max="2294" width="6.7109375" style="3" customWidth="1"/>
    <col min="2295" max="2295" width="11.140625" style="3" customWidth="1"/>
    <col min="2296" max="2296" width="9.5703125" style="3" customWidth="1"/>
    <col min="2297" max="2298" width="11.140625" style="3" customWidth="1"/>
    <col min="2299" max="2299" width="8.85546875" style="3" customWidth="1"/>
    <col min="2300" max="2540" width="9.140625" style="3"/>
    <col min="2541" max="2541" width="4" style="3" customWidth="1"/>
    <col min="2542" max="2542" width="31.42578125" style="3" customWidth="1"/>
    <col min="2543" max="2543" width="5.7109375" style="3" customWidth="1"/>
    <col min="2544" max="2544" width="8.42578125" style="3" customWidth="1"/>
    <col min="2545" max="2545" width="6.140625" style="3" customWidth="1"/>
    <col min="2546" max="2546" width="6.5703125" style="3" customWidth="1"/>
    <col min="2547" max="2547" width="7.28515625" style="3" customWidth="1"/>
    <col min="2548" max="2548" width="8.28515625" style="3" customWidth="1"/>
    <col min="2549" max="2549" width="7.28515625" style="3" customWidth="1"/>
    <col min="2550" max="2550" width="6.7109375" style="3" customWidth="1"/>
    <col min="2551" max="2551" width="11.140625" style="3" customWidth="1"/>
    <col min="2552" max="2552" width="9.5703125" style="3" customWidth="1"/>
    <col min="2553" max="2554" width="11.140625" style="3" customWidth="1"/>
    <col min="2555" max="2555" width="8.85546875" style="3" customWidth="1"/>
    <col min="2556" max="2796" width="9.140625" style="3"/>
    <col min="2797" max="2797" width="4" style="3" customWidth="1"/>
    <col min="2798" max="2798" width="31.42578125" style="3" customWidth="1"/>
    <col min="2799" max="2799" width="5.7109375" style="3" customWidth="1"/>
    <col min="2800" max="2800" width="8.42578125" style="3" customWidth="1"/>
    <col min="2801" max="2801" width="6.140625" style="3" customWidth="1"/>
    <col min="2802" max="2802" width="6.5703125" style="3" customWidth="1"/>
    <col min="2803" max="2803" width="7.28515625" style="3" customWidth="1"/>
    <col min="2804" max="2804" width="8.28515625" style="3" customWidth="1"/>
    <col min="2805" max="2805" width="7.28515625" style="3" customWidth="1"/>
    <col min="2806" max="2806" width="6.7109375" style="3" customWidth="1"/>
    <col min="2807" max="2807" width="11.140625" style="3" customWidth="1"/>
    <col min="2808" max="2808" width="9.5703125" style="3" customWidth="1"/>
    <col min="2809" max="2810" width="11.140625" style="3" customWidth="1"/>
    <col min="2811" max="2811" width="8.85546875" style="3" customWidth="1"/>
    <col min="2812" max="3052" width="9.140625" style="3"/>
    <col min="3053" max="3053" width="4" style="3" customWidth="1"/>
    <col min="3054" max="3054" width="31.42578125" style="3" customWidth="1"/>
    <col min="3055" max="3055" width="5.7109375" style="3" customWidth="1"/>
    <col min="3056" max="3056" width="8.42578125" style="3" customWidth="1"/>
    <col min="3057" max="3057" width="6.140625" style="3" customWidth="1"/>
    <col min="3058" max="3058" width="6.5703125" style="3" customWidth="1"/>
    <col min="3059" max="3059" width="7.28515625" style="3" customWidth="1"/>
    <col min="3060" max="3060" width="8.28515625" style="3" customWidth="1"/>
    <col min="3061" max="3061" width="7.28515625" style="3" customWidth="1"/>
    <col min="3062" max="3062" width="6.7109375" style="3" customWidth="1"/>
    <col min="3063" max="3063" width="11.140625" style="3" customWidth="1"/>
    <col min="3064" max="3064" width="9.5703125" style="3" customWidth="1"/>
    <col min="3065" max="3066" width="11.140625" style="3" customWidth="1"/>
    <col min="3067" max="3067" width="8.85546875" style="3" customWidth="1"/>
    <col min="3068" max="3308" width="9.140625" style="3"/>
    <col min="3309" max="3309" width="4" style="3" customWidth="1"/>
    <col min="3310" max="3310" width="31.42578125" style="3" customWidth="1"/>
    <col min="3311" max="3311" width="5.7109375" style="3" customWidth="1"/>
    <col min="3312" max="3312" width="8.42578125" style="3" customWidth="1"/>
    <col min="3313" max="3313" width="6.140625" style="3" customWidth="1"/>
    <col min="3314" max="3314" width="6.5703125" style="3" customWidth="1"/>
    <col min="3315" max="3315" width="7.28515625" style="3" customWidth="1"/>
    <col min="3316" max="3316" width="8.28515625" style="3" customWidth="1"/>
    <col min="3317" max="3317" width="7.28515625" style="3" customWidth="1"/>
    <col min="3318" max="3318" width="6.7109375" style="3" customWidth="1"/>
    <col min="3319" max="3319" width="11.140625" style="3" customWidth="1"/>
    <col min="3320" max="3320" width="9.5703125" style="3" customWidth="1"/>
    <col min="3321" max="3322" width="11.140625" style="3" customWidth="1"/>
    <col min="3323" max="3323" width="8.85546875" style="3" customWidth="1"/>
    <col min="3324" max="3564" width="9.140625" style="3"/>
    <col min="3565" max="3565" width="4" style="3" customWidth="1"/>
    <col min="3566" max="3566" width="31.42578125" style="3" customWidth="1"/>
    <col min="3567" max="3567" width="5.7109375" style="3" customWidth="1"/>
    <col min="3568" max="3568" width="8.42578125" style="3" customWidth="1"/>
    <col min="3569" max="3569" width="6.140625" style="3" customWidth="1"/>
    <col min="3570" max="3570" width="6.5703125" style="3" customWidth="1"/>
    <col min="3571" max="3571" width="7.28515625" style="3" customWidth="1"/>
    <col min="3572" max="3572" width="8.28515625" style="3" customWidth="1"/>
    <col min="3573" max="3573" width="7.28515625" style="3" customWidth="1"/>
    <col min="3574" max="3574" width="6.7109375" style="3" customWidth="1"/>
    <col min="3575" max="3575" width="11.140625" style="3" customWidth="1"/>
    <col min="3576" max="3576" width="9.5703125" style="3" customWidth="1"/>
    <col min="3577" max="3578" width="11.140625" style="3" customWidth="1"/>
    <col min="3579" max="3579" width="8.85546875" style="3" customWidth="1"/>
    <col min="3580" max="3820" width="9.140625" style="3"/>
    <col min="3821" max="3821" width="4" style="3" customWidth="1"/>
    <col min="3822" max="3822" width="31.42578125" style="3" customWidth="1"/>
    <col min="3823" max="3823" width="5.7109375" style="3" customWidth="1"/>
    <col min="3824" max="3824" width="8.42578125" style="3" customWidth="1"/>
    <col min="3825" max="3825" width="6.140625" style="3" customWidth="1"/>
    <col min="3826" max="3826" width="6.5703125" style="3" customWidth="1"/>
    <col min="3827" max="3827" width="7.28515625" style="3" customWidth="1"/>
    <col min="3828" max="3828" width="8.28515625" style="3" customWidth="1"/>
    <col min="3829" max="3829" width="7.28515625" style="3" customWidth="1"/>
    <col min="3830" max="3830" width="6.7109375" style="3" customWidth="1"/>
    <col min="3831" max="3831" width="11.140625" style="3" customWidth="1"/>
    <col min="3832" max="3832" width="9.5703125" style="3" customWidth="1"/>
    <col min="3833" max="3834" width="11.140625" style="3" customWidth="1"/>
    <col min="3835" max="3835" width="8.85546875" style="3" customWidth="1"/>
    <col min="3836" max="4076" width="9.140625" style="3"/>
    <col min="4077" max="4077" width="4" style="3" customWidth="1"/>
    <col min="4078" max="4078" width="31.42578125" style="3" customWidth="1"/>
    <col min="4079" max="4079" width="5.7109375" style="3" customWidth="1"/>
    <col min="4080" max="4080" width="8.42578125" style="3" customWidth="1"/>
    <col min="4081" max="4081" width="6.140625" style="3" customWidth="1"/>
    <col min="4082" max="4082" width="6.5703125" style="3" customWidth="1"/>
    <col min="4083" max="4083" width="7.28515625" style="3" customWidth="1"/>
    <col min="4084" max="4084" width="8.28515625" style="3" customWidth="1"/>
    <col min="4085" max="4085" width="7.28515625" style="3" customWidth="1"/>
    <col min="4086" max="4086" width="6.7109375" style="3" customWidth="1"/>
    <col min="4087" max="4087" width="11.140625" style="3" customWidth="1"/>
    <col min="4088" max="4088" width="9.5703125" style="3" customWidth="1"/>
    <col min="4089" max="4090" width="11.140625" style="3" customWidth="1"/>
    <col min="4091" max="4091" width="8.85546875" style="3" customWidth="1"/>
    <col min="4092" max="4332" width="9.140625" style="3"/>
    <col min="4333" max="4333" width="4" style="3" customWidth="1"/>
    <col min="4334" max="4334" width="31.42578125" style="3" customWidth="1"/>
    <col min="4335" max="4335" width="5.7109375" style="3" customWidth="1"/>
    <col min="4336" max="4336" width="8.42578125" style="3" customWidth="1"/>
    <col min="4337" max="4337" width="6.140625" style="3" customWidth="1"/>
    <col min="4338" max="4338" width="6.5703125" style="3" customWidth="1"/>
    <col min="4339" max="4339" width="7.28515625" style="3" customWidth="1"/>
    <col min="4340" max="4340" width="8.28515625" style="3" customWidth="1"/>
    <col min="4341" max="4341" width="7.28515625" style="3" customWidth="1"/>
    <col min="4342" max="4342" width="6.7109375" style="3" customWidth="1"/>
    <col min="4343" max="4343" width="11.140625" style="3" customWidth="1"/>
    <col min="4344" max="4344" width="9.5703125" style="3" customWidth="1"/>
    <col min="4345" max="4346" width="11.140625" style="3" customWidth="1"/>
    <col min="4347" max="4347" width="8.85546875" style="3" customWidth="1"/>
    <col min="4348" max="4588" width="9.140625" style="3"/>
    <col min="4589" max="4589" width="4" style="3" customWidth="1"/>
    <col min="4590" max="4590" width="31.42578125" style="3" customWidth="1"/>
    <col min="4591" max="4591" width="5.7109375" style="3" customWidth="1"/>
    <col min="4592" max="4592" width="8.42578125" style="3" customWidth="1"/>
    <col min="4593" max="4593" width="6.140625" style="3" customWidth="1"/>
    <col min="4594" max="4594" width="6.5703125" style="3" customWidth="1"/>
    <col min="4595" max="4595" width="7.28515625" style="3" customWidth="1"/>
    <col min="4596" max="4596" width="8.28515625" style="3" customWidth="1"/>
    <col min="4597" max="4597" width="7.28515625" style="3" customWidth="1"/>
    <col min="4598" max="4598" width="6.7109375" style="3" customWidth="1"/>
    <col min="4599" max="4599" width="11.140625" style="3" customWidth="1"/>
    <col min="4600" max="4600" width="9.5703125" style="3" customWidth="1"/>
    <col min="4601" max="4602" width="11.140625" style="3" customWidth="1"/>
    <col min="4603" max="4603" width="8.85546875" style="3" customWidth="1"/>
    <col min="4604" max="4844" width="9.140625" style="3"/>
    <col min="4845" max="4845" width="4" style="3" customWidth="1"/>
    <col min="4846" max="4846" width="31.42578125" style="3" customWidth="1"/>
    <col min="4847" max="4847" width="5.7109375" style="3" customWidth="1"/>
    <col min="4848" max="4848" width="8.42578125" style="3" customWidth="1"/>
    <col min="4849" max="4849" width="6.140625" style="3" customWidth="1"/>
    <col min="4850" max="4850" width="6.5703125" style="3" customWidth="1"/>
    <col min="4851" max="4851" width="7.28515625" style="3" customWidth="1"/>
    <col min="4852" max="4852" width="8.28515625" style="3" customWidth="1"/>
    <col min="4853" max="4853" width="7.28515625" style="3" customWidth="1"/>
    <col min="4854" max="4854" width="6.7109375" style="3" customWidth="1"/>
    <col min="4855" max="4855" width="11.140625" style="3" customWidth="1"/>
    <col min="4856" max="4856" width="9.5703125" style="3" customWidth="1"/>
    <col min="4857" max="4858" width="11.140625" style="3" customWidth="1"/>
    <col min="4859" max="4859" width="8.85546875" style="3" customWidth="1"/>
    <col min="4860" max="5100" width="9.140625" style="3"/>
    <col min="5101" max="5101" width="4" style="3" customWidth="1"/>
    <col min="5102" max="5102" width="31.42578125" style="3" customWidth="1"/>
    <col min="5103" max="5103" width="5.7109375" style="3" customWidth="1"/>
    <col min="5104" max="5104" width="8.42578125" style="3" customWidth="1"/>
    <col min="5105" max="5105" width="6.140625" style="3" customWidth="1"/>
    <col min="5106" max="5106" width="6.5703125" style="3" customWidth="1"/>
    <col min="5107" max="5107" width="7.28515625" style="3" customWidth="1"/>
    <col min="5108" max="5108" width="8.28515625" style="3" customWidth="1"/>
    <col min="5109" max="5109" width="7.28515625" style="3" customWidth="1"/>
    <col min="5110" max="5110" width="6.7109375" style="3" customWidth="1"/>
    <col min="5111" max="5111" width="11.140625" style="3" customWidth="1"/>
    <col min="5112" max="5112" width="9.5703125" style="3" customWidth="1"/>
    <col min="5113" max="5114" width="11.140625" style="3" customWidth="1"/>
    <col min="5115" max="5115" width="8.85546875" style="3" customWidth="1"/>
    <col min="5116" max="5356" width="9.140625" style="3"/>
    <col min="5357" max="5357" width="4" style="3" customWidth="1"/>
    <col min="5358" max="5358" width="31.42578125" style="3" customWidth="1"/>
    <col min="5359" max="5359" width="5.7109375" style="3" customWidth="1"/>
    <col min="5360" max="5360" width="8.42578125" style="3" customWidth="1"/>
    <col min="5361" max="5361" width="6.140625" style="3" customWidth="1"/>
    <col min="5362" max="5362" width="6.5703125" style="3" customWidth="1"/>
    <col min="5363" max="5363" width="7.28515625" style="3" customWidth="1"/>
    <col min="5364" max="5364" width="8.28515625" style="3" customWidth="1"/>
    <col min="5365" max="5365" width="7.28515625" style="3" customWidth="1"/>
    <col min="5366" max="5366" width="6.7109375" style="3" customWidth="1"/>
    <col min="5367" max="5367" width="11.140625" style="3" customWidth="1"/>
    <col min="5368" max="5368" width="9.5703125" style="3" customWidth="1"/>
    <col min="5369" max="5370" width="11.140625" style="3" customWidth="1"/>
    <col min="5371" max="5371" width="8.85546875" style="3" customWidth="1"/>
    <col min="5372" max="5612" width="9.140625" style="3"/>
    <col min="5613" max="5613" width="4" style="3" customWidth="1"/>
    <col min="5614" max="5614" width="31.42578125" style="3" customWidth="1"/>
    <col min="5615" max="5615" width="5.7109375" style="3" customWidth="1"/>
    <col min="5616" max="5616" width="8.42578125" style="3" customWidth="1"/>
    <col min="5617" max="5617" width="6.140625" style="3" customWidth="1"/>
    <col min="5618" max="5618" width="6.5703125" style="3" customWidth="1"/>
    <col min="5619" max="5619" width="7.28515625" style="3" customWidth="1"/>
    <col min="5620" max="5620" width="8.28515625" style="3" customWidth="1"/>
    <col min="5621" max="5621" width="7.28515625" style="3" customWidth="1"/>
    <col min="5622" max="5622" width="6.7109375" style="3" customWidth="1"/>
    <col min="5623" max="5623" width="11.140625" style="3" customWidth="1"/>
    <col min="5624" max="5624" width="9.5703125" style="3" customWidth="1"/>
    <col min="5625" max="5626" width="11.140625" style="3" customWidth="1"/>
    <col min="5627" max="5627" width="8.85546875" style="3" customWidth="1"/>
    <col min="5628" max="5868" width="9.140625" style="3"/>
    <col min="5869" max="5869" width="4" style="3" customWidth="1"/>
    <col min="5870" max="5870" width="31.42578125" style="3" customWidth="1"/>
    <col min="5871" max="5871" width="5.7109375" style="3" customWidth="1"/>
    <col min="5872" max="5872" width="8.42578125" style="3" customWidth="1"/>
    <col min="5873" max="5873" width="6.140625" style="3" customWidth="1"/>
    <col min="5874" max="5874" width="6.5703125" style="3" customWidth="1"/>
    <col min="5875" max="5875" width="7.28515625" style="3" customWidth="1"/>
    <col min="5876" max="5876" width="8.28515625" style="3" customWidth="1"/>
    <col min="5877" max="5877" width="7.28515625" style="3" customWidth="1"/>
    <col min="5878" max="5878" width="6.7109375" style="3" customWidth="1"/>
    <col min="5879" max="5879" width="11.140625" style="3" customWidth="1"/>
    <col min="5880" max="5880" width="9.5703125" style="3" customWidth="1"/>
    <col min="5881" max="5882" width="11.140625" style="3" customWidth="1"/>
    <col min="5883" max="5883" width="8.85546875" style="3" customWidth="1"/>
    <col min="5884" max="6124" width="9.140625" style="3"/>
    <col min="6125" max="6125" width="4" style="3" customWidth="1"/>
    <col min="6126" max="6126" width="31.42578125" style="3" customWidth="1"/>
    <col min="6127" max="6127" width="5.7109375" style="3" customWidth="1"/>
    <col min="6128" max="6128" width="8.42578125" style="3" customWidth="1"/>
    <col min="6129" max="6129" width="6.140625" style="3" customWidth="1"/>
    <col min="6130" max="6130" width="6.5703125" style="3" customWidth="1"/>
    <col min="6131" max="6131" width="7.28515625" style="3" customWidth="1"/>
    <col min="6132" max="6132" width="8.28515625" style="3" customWidth="1"/>
    <col min="6133" max="6133" width="7.28515625" style="3" customWidth="1"/>
    <col min="6134" max="6134" width="6.7109375" style="3" customWidth="1"/>
    <col min="6135" max="6135" width="11.140625" style="3" customWidth="1"/>
    <col min="6136" max="6136" width="9.5703125" style="3" customWidth="1"/>
    <col min="6137" max="6138" width="11.140625" style="3" customWidth="1"/>
    <col min="6139" max="6139" width="8.85546875" style="3" customWidth="1"/>
    <col min="6140" max="6380" width="9.140625" style="3"/>
    <col min="6381" max="6381" width="4" style="3" customWidth="1"/>
    <col min="6382" max="6382" width="31.42578125" style="3" customWidth="1"/>
    <col min="6383" max="6383" width="5.7109375" style="3" customWidth="1"/>
    <col min="6384" max="6384" width="8.42578125" style="3" customWidth="1"/>
    <col min="6385" max="6385" width="6.140625" style="3" customWidth="1"/>
    <col min="6386" max="6386" width="6.5703125" style="3" customWidth="1"/>
    <col min="6387" max="6387" width="7.28515625" style="3" customWidth="1"/>
    <col min="6388" max="6388" width="8.28515625" style="3" customWidth="1"/>
    <col min="6389" max="6389" width="7.28515625" style="3" customWidth="1"/>
    <col min="6390" max="6390" width="6.7109375" style="3" customWidth="1"/>
    <col min="6391" max="6391" width="11.140625" style="3" customWidth="1"/>
    <col min="6392" max="6392" width="9.5703125" style="3" customWidth="1"/>
    <col min="6393" max="6394" width="11.140625" style="3" customWidth="1"/>
    <col min="6395" max="6395" width="8.85546875" style="3" customWidth="1"/>
    <col min="6396" max="6636" width="9.140625" style="3"/>
    <col min="6637" max="6637" width="4" style="3" customWidth="1"/>
    <col min="6638" max="6638" width="31.42578125" style="3" customWidth="1"/>
    <col min="6639" max="6639" width="5.7109375" style="3" customWidth="1"/>
    <col min="6640" max="6640" width="8.42578125" style="3" customWidth="1"/>
    <col min="6641" max="6641" width="6.140625" style="3" customWidth="1"/>
    <col min="6642" max="6642" width="6.5703125" style="3" customWidth="1"/>
    <col min="6643" max="6643" width="7.28515625" style="3" customWidth="1"/>
    <col min="6644" max="6644" width="8.28515625" style="3" customWidth="1"/>
    <col min="6645" max="6645" width="7.28515625" style="3" customWidth="1"/>
    <col min="6646" max="6646" width="6.7109375" style="3" customWidth="1"/>
    <col min="6647" max="6647" width="11.140625" style="3" customWidth="1"/>
    <col min="6648" max="6648" width="9.5703125" style="3" customWidth="1"/>
    <col min="6649" max="6650" width="11.140625" style="3" customWidth="1"/>
    <col min="6651" max="6651" width="8.85546875" style="3" customWidth="1"/>
    <col min="6652" max="6892" width="9.140625" style="3"/>
    <col min="6893" max="6893" width="4" style="3" customWidth="1"/>
    <col min="6894" max="6894" width="31.42578125" style="3" customWidth="1"/>
    <col min="6895" max="6895" width="5.7109375" style="3" customWidth="1"/>
    <col min="6896" max="6896" width="8.42578125" style="3" customWidth="1"/>
    <col min="6897" max="6897" width="6.140625" style="3" customWidth="1"/>
    <col min="6898" max="6898" width="6.5703125" style="3" customWidth="1"/>
    <col min="6899" max="6899" width="7.28515625" style="3" customWidth="1"/>
    <col min="6900" max="6900" width="8.28515625" style="3" customWidth="1"/>
    <col min="6901" max="6901" width="7.28515625" style="3" customWidth="1"/>
    <col min="6902" max="6902" width="6.7109375" style="3" customWidth="1"/>
    <col min="6903" max="6903" width="11.140625" style="3" customWidth="1"/>
    <col min="6904" max="6904" width="9.5703125" style="3" customWidth="1"/>
    <col min="6905" max="6906" width="11.140625" style="3" customWidth="1"/>
    <col min="6907" max="6907" width="8.85546875" style="3" customWidth="1"/>
    <col min="6908" max="7148" width="9.140625" style="3"/>
    <col min="7149" max="7149" width="4" style="3" customWidth="1"/>
    <col min="7150" max="7150" width="31.42578125" style="3" customWidth="1"/>
    <col min="7151" max="7151" width="5.7109375" style="3" customWidth="1"/>
    <col min="7152" max="7152" width="8.42578125" style="3" customWidth="1"/>
    <col min="7153" max="7153" width="6.140625" style="3" customWidth="1"/>
    <col min="7154" max="7154" width="6.5703125" style="3" customWidth="1"/>
    <col min="7155" max="7155" width="7.28515625" style="3" customWidth="1"/>
    <col min="7156" max="7156" width="8.28515625" style="3" customWidth="1"/>
    <col min="7157" max="7157" width="7.28515625" style="3" customWidth="1"/>
    <col min="7158" max="7158" width="6.7109375" style="3" customWidth="1"/>
    <col min="7159" max="7159" width="11.140625" style="3" customWidth="1"/>
    <col min="7160" max="7160" width="9.5703125" style="3" customWidth="1"/>
    <col min="7161" max="7162" width="11.140625" style="3" customWidth="1"/>
    <col min="7163" max="7163" width="8.85546875" style="3" customWidth="1"/>
    <col min="7164" max="7404" width="9.140625" style="3"/>
    <col min="7405" max="7405" width="4" style="3" customWidth="1"/>
    <col min="7406" max="7406" width="31.42578125" style="3" customWidth="1"/>
    <col min="7407" max="7407" width="5.7109375" style="3" customWidth="1"/>
    <col min="7408" max="7408" width="8.42578125" style="3" customWidth="1"/>
    <col min="7409" max="7409" width="6.140625" style="3" customWidth="1"/>
    <col min="7410" max="7410" width="6.5703125" style="3" customWidth="1"/>
    <col min="7411" max="7411" width="7.28515625" style="3" customWidth="1"/>
    <col min="7412" max="7412" width="8.28515625" style="3" customWidth="1"/>
    <col min="7413" max="7413" width="7.28515625" style="3" customWidth="1"/>
    <col min="7414" max="7414" width="6.7109375" style="3" customWidth="1"/>
    <col min="7415" max="7415" width="11.140625" style="3" customWidth="1"/>
    <col min="7416" max="7416" width="9.5703125" style="3" customWidth="1"/>
    <col min="7417" max="7418" width="11.140625" style="3" customWidth="1"/>
    <col min="7419" max="7419" width="8.85546875" style="3" customWidth="1"/>
    <col min="7420" max="7660" width="9.140625" style="3"/>
    <col min="7661" max="7661" width="4" style="3" customWidth="1"/>
    <col min="7662" max="7662" width="31.42578125" style="3" customWidth="1"/>
    <col min="7663" max="7663" width="5.7109375" style="3" customWidth="1"/>
    <col min="7664" max="7664" width="8.42578125" style="3" customWidth="1"/>
    <col min="7665" max="7665" width="6.140625" style="3" customWidth="1"/>
    <col min="7666" max="7666" width="6.5703125" style="3" customWidth="1"/>
    <col min="7667" max="7667" width="7.28515625" style="3" customWidth="1"/>
    <col min="7668" max="7668" width="8.28515625" style="3" customWidth="1"/>
    <col min="7669" max="7669" width="7.28515625" style="3" customWidth="1"/>
    <col min="7670" max="7670" width="6.7109375" style="3" customWidth="1"/>
    <col min="7671" max="7671" width="11.140625" style="3" customWidth="1"/>
    <col min="7672" max="7672" width="9.5703125" style="3" customWidth="1"/>
    <col min="7673" max="7674" width="11.140625" style="3" customWidth="1"/>
    <col min="7675" max="7675" width="8.85546875" style="3" customWidth="1"/>
    <col min="7676" max="7916" width="9.140625" style="3"/>
    <col min="7917" max="7917" width="4" style="3" customWidth="1"/>
    <col min="7918" max="7918" width="31.42578125" style="3" customWidth="1"/>
    <col min="7919" max="7919" width="5.7109375" style="3" customWidth="1"/>
    <col min="7920" max="7920" width="8.42578125" style="3" customWidth="1"/>
    <col min="7921" max="7921" width="6.140625" style="3" customWidth="1"/>
    <col min="7922" max="7922" width="6.5703125" style="3" customWidth="1"/>
    <col min="7923" max="7923" width="7.28515625" style="3" customWidth="1"/>
    <col min="7924" max="7924" width="8.28515625" style="3" customWidth="1"/>
    <col min="7925" max="7925" width="7.28515625" style="3" customWidth="1"/>
    <col min="7926" max="7926" width="6.7109375" style="3" customWidth="1"/>
    <col min="7927" max="7927" width="11.140625" style="3" customWidth="1"/>
    <col min="7928" max="7928" width="9.5703125" style="3" customWidth="1"/>
    <col min="7929" max="7930" width="11.140625" style="3" customWidth="1"/>
    <col min="7931" max="7931" width="8.85546875" style="3" customWidth="1"/>
    <col min="7932" max="8172" width="9.140625" style="3"/>
    <col min="8173" max="8173" width="4" style="3" customWidth="1"/>
    <col min="8174" max="8174" width="31.42578125" style="3" customWidth="1"/>
    <col min="8175" max="8175" width="5.7109375" style="3" customWidth="1"/>
    <col min="8176" max="8176" width="8.42578125" style="3" customWidth="1"/>
    <col min="8177" max="8177" width="6.140625" style="3" customWidth="1"/>
    <col min="8178" max="8178" width="6.5703125" style="3" customWidth="1"/>
    <col min="8179" max="8179" width="7.28515625" style="3" customWidth="1"/>
    <col min="8180" max="8180" width="8.28515625" style="3" customWidth="1"/>
    <col min="8181" max="8181" width="7.28515625" style="3" customWidth="1"/>
    <col min="8182" max="8182" width="6.7109375" style="3" customWidth="1"/>
    <col min="8183" max="8183" width="11.140625" style="3" customWidth="1"/>
    <col min="8184" max="8184" width="9.5703125" style="3" customWidth="1"/>
    <col min="8185" max="8186" width="11.140625" style="3" customWidth="1"/>
    <col min="8187" max="8187" width="8.85546875" style="3" customWidth="1"/>
    <col min="8188" max="8428" width="9.140625" style="3"/>
    <col min="8429" max="8429" width="4" style="3" customWidth="1"/>
    <col min="8430" max="8430" width="31.42578125" style="3" customWidth="1"/>
    <col min="8431" max="8431" width="5.7109375" style="3" customWidth="1"/>
    <col min="8432" max="8432" width="8.42578125" style="3" customWidth="1"/>
    <col min="8433" max="8433" width="6.140625" style="3" customWidth="1"/>
    <col min="8434" max="8434" width="6.5703125" style="3" customWidth="1"/>
    <col min="8435" max="8435" width="7.28515625" style="3" customWidth="1"/>
    <col min="8436" max="8436" width="8.28515625" style="3" customWidth="1"/>
    <col min="8437" max="8437" width="7.28515625" style="3" customWidth="1"/>
    <col min="8438" max="8438" width="6.7109375" style="3" customWidth="1"/>
    <col min="8439" max="8439" width="11.140625" style="3" customWidth="1"/>
    <col min="8440" max="8440" width="9.5703125" style="3" customWidth="1"/>
    <col min="8441" max="8442" width="11.140625" style="3" customWidth="1"/>
    <col min="8443" max="8443" width="8.85546875" style="3" customWidth="1"/>
    <col min="8444" max="8684" width="9.140625" style="3"/>
    <col min="8685" max="8685" width="4" style="3" customWidth="1"/>
    <col min="8686" max="8686" width="31.42578125" style="3" customWidth="1"/>
    <col min="8687" max="8687" width="5.7109375" style="3" customWidth="1"/>
    <col min="8688" max="8688" width="8.42578125" style="3" customWidth="1"/>
    <col min="8689" max="8689" width="6.140625" style="3" customWidth="1"/>
    <col min="8690" max="8690" width="6.5703125" style="3" customWidth="1"/>
    <col min="8691" max="8691" width="7.28515625" style="3" customWidth="1"/>
    <col min="8692" max="8692" width="8.28515625" style="3" customWidth="1"/>
    <col min="8693" max="8693" width="7.28515625" style="3" customWidth="1"/>
    <col min="8694" max="8694" width="6.7109375" style="3" customWidth="1"/>
    <col min="8695" max="8695" width="11.140625" style="3" customWidth="1"/>
    <col min="8696" max="8696" width="9.5703125" style="3" customWidth="1"/>
    <col min="8697" max="8698" width="11.140625" style="3" customWidth="1"/>
    <col min="8699" max="8699" width="8.85546875" style="3" customWidth="1"/>
    <col min="8700" max="8940" width="9.140625" style="3"/>
    <col min="8941" max="8941" width="4" style="3" customWidth="1"/>
    <col min="8942" max="8942" width="31.42578125" style="3" customWidth="1"/>
    <col min="8943" max="8943" width="5.7109375" style="3" customWidth="1"/>
    <col min="8944" max="8944" width="8.42578125" style="3" customWidth="1"/>
    <col min="8945" max="8945" width="6.140625" style="3" customWidth="1"/>
    <col min="8946" max="8946" width="6.5703125" style="3" customWidth="1"/>
    <col min="8947" max="8947" width="7.28515625" style="3" customWidth="1"/>
    <col min="8948" max="8948" width="8.28515625" style="3" customWidth="1"/>
    <col min="8949" max="8949" width="7.28515625" style="3" customWidth="1"/>
    <col min="8950" max="8950" width="6.7109375" style="3" customWidth="1"/>
    <col min="8951" max="8951" width="11.140625" style="3" customWidth="1"/>
    <col min="8952" max="8952" width="9.5703125" style="3" customWidth="1"/>
    <col min="8953" max="8954" width="11.140625" style="3" customWidth="1"/>
    <col min="8955" max="8955" width="8.85546875" style="3" customWidth="1"/>
    <col min="8956" max="9196" width="9.140625" style="3"/>
    <col min="9197" max="9197" width="4" style="3" customWidth="1"/>
    <col min="9198" max="9198" width="31.42578125" style="3" customWidth="1"/>
    <col min="9199" max="9199" width="5.7109375" style="3" customWidth="1"/>
    <col min="9200" max="9200" width="8.42578125" style="3" customWidth="1"/>
    <col min="9201" max="9201" width="6.140625" style="3" customWidth="1"/>
    <col min="9202" max="9202" width="6.5703125" style="3" customWidth="1"/>
    <col min="9203" max="9203" width="7.28515625" style="3" customWidth="1"/>
    <col min="9204" max="9204" width="8.28515625" style="3" customWidth="1"/>
    <col min="9205" max="9205" width="7.28515625" style="3" customWidth="1"/>
    <col min="9206" max="9206" width="6.7109375" style="3" customWidth="1"/>
    <col min="9207" max="9207" width="11.140625" style="3" customWidth="1"/>
    <col min="9208" max="9208" width="9.5703125" style="3" customWidth="1"/>
    <col min="9209" max="9210" width="11.140625" style="3" customWidth="1"/>
    <col min="9211" max="9211" width="8.85546875" style="3" customWidth="1"/>
    <col min="9212" max="9452" width="9.140625" style="3"/>
    <col min="9453" max="9453" width="4" style="3" customWidth="1"/>
    <col min="9454" max="9454" width="31.42578125" style="3" customWidth="1"/>
    <col min="9455" max="9455" width="5.7109375" style="3" customWidth="1"/>
    <col min="9456" max="9456" width="8.42578125" style="3" customWidth="1"/>
    <col min="9457" max="9457" width="6.140625" style="3" customWidth="1"/>
    <col min="9458" max="9458" width="6.5703125" style="3" customWidth="1"/>
    <col min="9459" max="9459" width="7.28515625" style="3" customWidth="1"/>
    <col min="9460" max="9460" width="8.28515625" style="3" customWidth="1"/>
    <col min="9461" max="9461" width="7.28515625" style="3" customWidth="1"/>
    <col min="9462" max="9462" width="6.7109375" style="3" customWidth="1"/>
    <col min="9463" max="9463" width="11.140625" style="3" customWidth="1"/>
    <col min="9464" max="9464" width="9.5703125" style="3" customWidth="1"/>
    <col min="9465" max="9466" width="11.140625" style="3" customWidth="1"/>
    <col min="9467" max="9467" width="8.85546875" style="3" customWidth="1"/>
    <col min="9468" max="9708" width="9.140625" style="3"/>
    <col min="9709" max="9709" width="4" style="3" customWidth="1"/>
    <col min="9710" max="9710" width="31.42578125" style="3" customWidth="1"/>
    <col min="9711" max="9711" width="5.7109375" style="3" customWidth="1"/>
    <col min="9712" max="9712" width="8.42578125" style="3" customWidth="1"/>
    <col min="9713" max="9713" width="6.140625" style="3" customWidth="1"/>
    <col min="9714" max="9714" width="6.5703125" style="3" customWidth="1"/>
    <col min="9715" max="9715" width="7.28515625" style="3" customWidth="1"/>
    <col min="9716" max="9716" width="8.28515625" style="3" customWidth="1"/>
    <col min="9717" max="9717" width="7.28515625" style="3" customWidth="1"/>
    <col min="9718" max="9718" width="6.7109375" style="3" customWidth="1"/>
    <col min="9719" max="9719" width="11.140625" style="3" customWidth="1"/>
    <col min="9720" max="9720" width="9.5703125" style="3" customWidth="1"/>
    <col min="9721" max="9722" width="11.140625" style="3" customWidth="1"/>
    <col min="9723" max="9723" width="8.85546875" style="3" customWidth="1"/>
    <col min="9724" max="9964" width="9.140625" style="3"/>
    <col min="9965" max="9965" width="4" style="3" customWidth="1"/>
    <col min="9966" max="9966" width="31.42578125" style="3" customWidth="1"/>
    <col min="9967" max="9967" width="5.7109375" style="3" customWidth="1"/>
    <col min="9968" max="9968" width="8.42578125" style="3" customWidth="1"/>
    <col min="9969" max="9969" width="6.140625" style="3" customWidth="1"/>
    <col min="9970" max="9970" width="6.5703125" style="3" customWidth="1"/>
    <col min="9971" max="9971" width="7.28515625" style="3" customWidth="1"/>
    <col min="9972" max="9972" width="8.28515625" style="3" customWidth="1"/>
    <col min="9973" max="9973" width="7.28515625" style="3" customWidth="1"/>
    <col min="9974" max="9974" width="6.7109375" style="3" customWidth="1"/>
    <col min="9975" max="9975" width="11.140625" style="3" customWidth="1"/>
    <col min="9976" max="9976" width="9.5703125" style="3" customWidth="1"/>
    <col min="9977" max="9978" width="11.140625" style="3" customWidth="1"/>
    <col min="9979" max="9979" width="8.85546875" style="3" customWidth="1"/>
    <col min="9980" max="10220" width="9.140625" style="3"/>
    <col min="10221" max="10221" width="4" style="3" customWidth="1"/>
    <col min="10222" max="10222" width="31.42578125" style="3" customWidth="1"/>
    <col min="10223" max="10223" width="5.7109375" style="3" customWidth="1"/>
    <col min="10224" max="10224" width="8.42578125" style="3" customWidth="1"/>
    <col min="10225" max="10225" width="6.140625" style="3" customWidth="1"/>
    <col min="10226" max="10226" width="6.5703125" style="3" customWidth="1"/>
    <col min="10227" max="10227" width="7.28515625" style="3" customWidth="1"/>
    <col min="10228" max="10228" width="8.28515625" style="3" customWidth="1"/>
    <col min="10229" max="10229" width="7.28515625" style="3" customWidth="1"/>
    <col min="10230" max="10230" width="6.7109375" style="3" customWidth="1"/>
    <col min="10231" max="10231" width="11.140625" style="3" customWidth="1"/>
    <col min="10232" max="10232" width="9.5703125" style="3" customWidth="1"/>
    <col min="10233" max="10234" width="11.140625" style="3" customWidth="1"/>
    <col min="10235" max="10235" width="8.85546875" style="3" customWidth="1"/>
    <col min="10236" max="10476" width="9.140625" style="3"/>
    <col min="10477" max="10477" width="4" style="3" customWidth="1"/>
    <col min="10478" max="10478" width="31.42578125" style="3" customWidth="1"/>
    <col min="10479" max="10479" width="5.7109375" style="3" customWidth="1"/>
    <col min="10480" max="10480" width="8.42578125" style="3" customWidth="1"/>
    <col min="10481" max="10481" width="6.140625" style="3" customWidth="1"/>
    <col min="10482" max="10482" width="6.5703125" style="3" customWidth="1"/>
    <col min="10483" max="10483" width="7.28515625" style="3" customWidth="1"/>
    <col min="10484" max="10484" width="8.28515625" style="3" customWidth="1"/>
    <col min="10485" max="10485" width="7.28515625" style="3" customWidth="1"/>
    <col min="10486" max="10486" width="6.7109375" style="3" customWidth="1"/>
    <col min="10487" max="10487" width="11.140625" style="3" customWidth="1"/>
    <col min="10488" max="10488" width="9.5703125" style="3" customWidth="1"/>
    <col min="10489" max="10490" width="11.140625" style="3" customWidth="1"/>
    <col min="10491" max="10491" width="8.85546875" style="3" customWidth="1"/>
    <col min="10492" max="10732" width="9.140625" style="3"/>
    <col min="10733" max="10733" width="4" style="3" customWidth="1"/>
    <col min="10734" max="10734" width="31.42578125" style="3" customWidth="1"/>
    <col min="10735" max="10735" width="5.7109375" style="3" customWidth="1"/>
    <col min="10736" max="10736" width="8.42578125" style="3" customWidth="1"/>
    <col min="10737" max="10737" width="6.140625" style="3" customWidth="1"/>
    <col min="10738" max="10738" width="6.5703125" style="3" customWidth="1"/>
    <col min="10739" max="10739" width="7.28515625" style="3" customWidth="1"/>
    <col min="10740" max="10740" width="8.28515625" style="3" customWidth="1"/>
    <col min="10741" max="10741" width="7.28515625" style="3" customWidth="1"/>
    <col min="10742" max="10742" width="6.7109375" style="3" customWidth="1"/>
    <col min="10743" max="10743" width="11.140625" style="3" customWidth="1"/>
    <col min="10744" max="10744" width="9.5703125" style="3" customWidth="1"/>
    <col min="10745" max="10746" width="11.140625" style="3" customWidth="1"/>
    <col min="10747" max="10747" width="8.85546875" style="3" customWidth="1"/>
    <col min="10748" max="10988" width="9.140625" style="3"/>
    <col min="10989" max="10989" width="4" style="3" customWidth="1"/>
    <col min="10990" max="10990" width="31.42578125" style="3" customWidth="1"/>
    <col min="10991" max="10991" width="5.7109375" style="3" customWidth="1"/>
    <col min="10992" max="10992" width="8.42578125" style="3" customWidth="1"/>
    <col min="10993" max="10993" width="6.140625" style="3" customWidth="1"/>
    <col min="10994" max="10994" width="6.5703125" style="3" customWidth="1"/>
    <col min="10995" max="10995" width="7.28515625" style="3" customWidth="1"/>
    <col min="10996" max="10996" width="8.28515625" style="3" customWidth="1"/>
    <col min="10997" max="10997" width="7.28515625" style="3" customWidth="1"/>
    <col min="10998" max="10998" width="6.7109375" style="3" customWidth="1"/>
    <col min="10999" max="10999" width="11.140625" style="3" customWidth="1"/>
    <col min="11000" max="11000" width="9.5703125" style="3" customWidth="1"/>
    <col min="11001" max="11002" width="11.140625" style="3" customWidth="1"/>
    <col min="11003" max="11003" width="8.85546875" style="3" customWidth="1"/>
    <col min="11004" max="11244" width="9.140625" style="3"/>
    <col min="11245" max="11245" width="4" style="3" customWidth="1"/>
    <col min="11246" max="11246" width="31.42578125" style="3" customWidth="1"/>
    <col min="11247" max="11247" width="5.7109375" style="3" customWidth="1"/>
    <col min="11248" max="11248" width="8.42578125" style="3" customWidth="1"/>
    <col min="11249" max="11249" width="6.140625" style="3" customWidth="1"/>
    <col min="11250" max="11250" width="6.5703125" style="3" customWidth="1"/>
    <col min="11251" max="11251" width="7.28515625" style="3" customWidth="1"/>
    <col min="11252" max="11252" width="8.28515625" style="3" customWidth="1"/>
    <col min="11253" max="11253" width="7.28515625" style="3" customWidth="1"/>
    <col min="11254" max="11254" width="6.7109375" style="3" customWidth="1"/>
    <col min="11255" max="11255" width="11.140625" style="3" customWidth="1"/>
    <col min="11256" max="11256" width="9.5703125" style="3" customWidth="1"/>
    <col min="11257" max="11258" width="11.140625" style="3" customWidth="1"/>
    <col min="11259" max="11259" width="8.85546875" style="3" customWidth="1"/>
    <col min="11260" max="11500" width="9.140625" style="3"/>
    <col min="11501" max="11501" width="4" style="3" customWidth="1"/>
    <col min="11502" max="11502" width="31.42578125" style="3" customWidth="1"/>
    <col min="11503" max="11503" width="5.7109375" style="3" customWidth="1"/>
    <col min="11504" max="11504" width="8.42578125" style="3" customWidth="1"/>
    <col min="11505" max="11505" width="6.140625" style="3" customWidth="1"/>
    <col min="11506" max="11506" width="6.5703125" style="3" customWidth="1"/>
    <col min="11507" max="11507" width="7.28515625" style="3" customWidth="1"/>
    <col min="11508" max="11508" width="8.28515625" style="3" customWidth="1"/>
    <col min="11509" max="11509" width="7.28515625" style="3" customWidth="1"/>
    <col min="11510" max="11510" width="6.7109375" style="3" customWidth="1"/>
    <col min="11511" max="11511" width="11.140625" style="3" customWidth="1"/>
    <col min="11512" max="11512" width="9.5703125" style="3" customWidth="1"/>
    <col min="11513" max="11514" width="11.140625" style="3" customWidth="1"/>
    <col min="11515" max="11515" width="8.85546875" style="3" customWidth="1"/>
    <col min="11516" max="11756" width="9.140625" style="3"/>
    <col min="11757" max="11757" width="4" style="3" customWidth="1"/>
    <col min="11758" max="11758" width="31.42578125" style="3" customWidth="1"/>
    <col min="11759" max="11759" width="5.7109375" style="3" customWidth="1"/>
    <col min="11760" max="11760" width="8.42578125" style="3" customWidth="1"/>
    <col min="11761" max="11761" width="6.140625" style="3" customWidth="1"/>
    <col min="11762" max="11762" width="6.5703125" style="3" customWidth="1"/>
    <col min="11763" max="11763" width="7.28515625" style="3" customWidth="1"/>
    <col min="11764" max="11764" width="8.28515625" style="3" customWidth="1"/>
    <col min="11765" max="11765" width="7.28515625" style="3" customWidth="1"/>
    <col min="11766" max="11766" width="6.7109375" style="3" customWidth="1"/>
    <col min="11767" max="11767" width="11.140625" style="3" customWidth="1"/>
    <col min="11768" max="11768" width="9.5703125" style="3" customWidth="1"/>
    <col min="11769" max="11770" width="11.140625" style="3" customWidth="1"/>
    <col min="11771" max="11771" width="8.85546875" style="3" customWidth="1"/>
    <col min="11772" max="12012" width="9.140625" style="3"/>
    <col min="12013" max="12013" width="4" style="3" customWidth="1"/>
    <col min="12014" max="12014" width="31.42578125" style="3" customWidth="1"/>
    <col min="12015" max="12015" width="5.7109375" style="3" customWidth="1"/>
    <col min="12016" max="12016" width="8.42578125" style="3" customWidth="1"/>
    <col min="12017" max="12017" width="6.140625" style="3" customWidth="1"/>
    <col min="12018" max="12018" width="6.5703125" style="3" customWidth="1"/>
    <col min="12019" max="12019" width="7.28515625" style="3" customWidth="1"/>
    <col min="12020" max="12020" width="8.28515625" style="3" customWidth="1"/>
    <col min="12021" max="12021" width="7.28515625" style="3" customWidth="1"/>
    <col min="12022" max="12022" width="6.7109375" style="3" customWidth="1"/>
    <col min="12023" max="12023" width="11.140625" style="3" customWidth="1"/>
    <col min="12024" max="12024" width="9.5703125" style="3" customWidth="1"/>
    <col min="12025" max="12026" width="11.140625" style="3" customWidth="1"/>
    <col min="12027" max="12027" width="8.85546875" style="3" customWidth="1"/>
    <col min="12028" max="12268" width="9.140625" style="3"/>
    <col min="12269" max="12269" width="4" style="3" customWidth="1"/>
    <col min="12270" max="12270" width="31.42578125" style="3" customWidth="1"/>
    <col min="12271" max="12271" width="5.7109375" style="3" customWidth="1"/>
    <col min="12272" max="12272" width="8.42578125" style="3" customWidth="1"/>
    <col min="12273" max="12273" width="6.140625" style="3" customWidth="1"/>
    <col min="12274" max="12274" width="6.5703125" style="3" customWidth="1"/>
    <col min="12275" max="12275" width="7.28515625" style="3" customWidth="1"/>
    <col min="12276" max="12276" width="8.28515625" style="3" customWidth="1"/>
    <col min="12277" max="12277" width="7.28515625" style="3" customWidth="1"/>
    <col min="12278" max="12278" width="6.7109375" style="3" customWidth="1"/>
    <col min="12279" max="12279" width="11.140625" style="3" customWidth="1"/>
    <col min="12280" max="12280" width="9.5703125" style="3" customWidth="1"/>
    <col min="12281" max="12282" width="11.140625" style="3" customWidth="1"/>
    <col min="12283" max="12283" width="8.85546875" style="3" customWidth="1"/>
    <col min="12284" max="12524" width="9.140625" style="3"/>
    <col min="12525" max="12525" width="4" style="3" customWidth="1"/>
    <col min="12526" max="12526" width="31.42578125" style="3" customWidth="1"/>
    <col min="12527" max="12527" width="5.7109375" style="3" customWidth="1"/>
    <col min="12528" max="12528" width="8.42578125" style="3" customWidth="1"/>
    <col min="12529" max="12529" width="6.140625" style="3" customWidth="1"/>
    <col min="12530" max="12530" width="6.5703125" style="3" customWidth="1"/>
    <col min="12531" max="12531" width="7.28515625" style="3" customWidth="1"/>
    <col min="12532" max="12532" width="8.28515625" style="3" customWidth="1"/>
    <col min="12533" max="12533" width="7.28515625" style="3" customWidth="1"/>
    <col min="12534" max="12534" width="6.7109375" style="3" customWidth="1"/>
    <col min="12535" max="12535" width="11.140625" style="3" customWidth="1"/>
    <col min="12536" max="12536" width="9.5703125" style="3" customWidth="1"/>
    <col min="12537" max="12538" width="11.140625" style="3" customWidth="1"/>
    <col min="12539" max="12539" width="8.85546875" style="3" customWidth="1"/>
    <col min="12540" max="12780" width="9.140625" style="3"/>
    <col min="12781" max="12781" width="4" style="3" customWidth="1"/>
    <col min="12782" max="12782" width="31.42578125" style="3" customWidth="1"/>
    <col min="12783" max="12783" width="5.7109375" style="3" customWidth="1"/>
    <col min="12784" max="12784" width="8.42578125" style="3" customWidth="1"/>
    <col min="12785" max="12785" width="6.140625" style="3" customWidth="1"/>
    <col min="12786" max="12786" width="6.5703125" style="3" customWidth="1"/>
    <col min="12787" max="12787" width="7.28515625" style="3" customWidth="1"/>
    <col min="12788" max="12788" width="8.28515625" style="3" customWidth="1"/>
    <col min="12789" max="12789" width="7.28515625" style="3" customWidth="1"/>
    <col min="12790" max="12790" width="6.7109375" style="3" customWidth="1"/>
    <col min="12791" max="12791" width="11.140625" style="3" customWidth="1"/>
    <col min="12792" max="12792" width="9.5703125" style="3" customWidth="1"/>
    <col min="12793" max="12794" width="11.140625" style="3" customWidth="1"/>
    <col min="12795" max="12795" width="8.85546875" style="3" customWidth="1"/>
    <col min="12796" max="13036" width="9.140625" style="3"/>
    <col min="13037" max="13037" width="4" style="3" customWidth="1"/>
    <col min="13038" max="13038" width="31.42578125" style="3" customWidth="1"/>
    <col min="13039" max="13039" width="5.7109375" style="3" customWidth="1"/>
    <col min="13040" max="13040" width="8.42578125" style="3" customWidth="1"/>
    <col min="13041" max="13041" width="6.140625" style="3" customWidth="1"/>
    <col min="13042" max="13042" width="6.5703125" style="3" customWidth="1"/>
    <col min="13043" max="13043" width="7.28515625" style="3" customWidth="1"/>
    <col min="13044" max="13044" width="8.28515625" style="3" customWidth="1"/>
    <col min="13045" max="13045" width="7.28515625" style="3" customWidth="1"/>
    <col min="13046" max="13046" width="6.7109375" style="3" customWidth="1"/>
    <col min="13047" max="13047" width="11.140625" style="3" customWidth="1"/>
    <col min="13048" max="13048" width="9.5703125" style="3" customWidth="1"/>
    <col min="13049" max="13050" width="11.140625" style="3" customWidth="1"/>
    <col min="13051" max="13051" width="8.85546875" style="3" customWidth="1"/>
    <col min="13052" max="13292" width="9.140625" style="3"/>
    <col min="13293" max="13293" width="4" style="3" customWidth="1"/>
    <col min="13294" max="13294" width="31.42578125" style="3" customWidth="1"/>
    <col min="13295" max="13295" width="5.7109375" style="3" customWidth="1"/>
    <col min="13296" max="13296" width="8.42578125" style="3" customWidth="1"/>
    <col min="13297" max="13297" width="6.140625" style="3" customWidth="1"/>
    <col min="13298" max="13298" width="6.5703125" style="3" customWidth="1"/>
    <col min="13299" max="13299" width="7.28515625" style="3" customWidth="1"/>
    <col min="13300" max="13300" width="8.28515625" style="3" customWidth="1"/>
    <col min="13301" max="13301" width="7.28515625" style="3" customWidth="1"/>
    <col min="13302" max="13302" width="6.7109375" style="3" customWidth="1"/>
    <col min="13303" max="13303" width="11.140625" style="3" customWidth="1"/>
    <col min="13304" max="13304" width="9.5703125" style="3" customWidth="1"/>
    <col min="13305" max="13306" width="11.140625" style="3" customWidth="1"/>
    <col min="13307" max="13307" width="8.85546875" style="3" customWidth="1"/>
    <col min="13308" max="13548" width="9.140625" style="3"/>
    <col min="13549" max="13549" width="4" style="3" customWidth="1"/>
    <col min="13550" max="13550" width="31.42578125" style="3" customWidth="1"/>
    <col min="13551" max="13551" width="5.7109375" style="3" customWidth="1"/>
    <col min="13552" max="13552" width="8.42578125" style="3" customWidth="1"/>
    <col min="13553" max="13553" width="6.140625" style="3" customWidth="1"/>
    <col min="13554" max="13554" width="6.5703125" style="3" customWidth="1"/>
    <col min="13555" max="13555" width="7.28515625" style="3" customWidth="1"/>
    <col min="13556" max="13556" width="8.28515625" style="3" customWidth="1"/>
    <col min="13557" max="13557" width="7.28515625" style="3" customWidth="1"/>
    <col min="13558" max="13558" width="6.7109375" style="3" customWidth="1"/>
    <col min="13559" max="13559" width="11.140625" style="3" customWidth="1"/>
    <col min="13560" max="13560" width="9.5703125" style="3" customWidth="1"/>
    <col min="13561" max="13562" width="11.140625" style="3" customWidth="1"/>
    <col min="13563" max="13563" width="8.85546875" style="3" customWidth="1"/>
    <col min="13564" max="13804" width="9.140625" style="3"/>
    <col min="13805" max="13805" width="4" style="3" customWidth="1"/>
    <col min="13806" max="13806" width="31.42578125" style="3" customWidth="1"/>
    <col min="13807" max="13807" width="5.7109375" style="3" customWidth="1"/>
    <col min="13808" max="13808" width="8.42578125" style="3" customWidth="1"/>
    <col min="13809" max="13809" width="6.140625" style="3" customWidth="1"/>
    <col min="13810" max="13810" width="6.5703125" style="3" customWidth="1"/>
    <col min="13811" max="13811" width="7.28515625" style="3" customWidth="1"/>
    <col min="13812" max="13812" width="8.28515625" style="3" customWidth="1"/>
    <col min="13813" max="13813" width="7.28515625" style="3" customWidth="1"/>
    <col min="13814" max="13814" width="6.7109375" style="3" customWidth="1"/>
    <col min="13815" max="13815" width="11.140625" style="3" customWidth="1"/>
    <col min="13816" max="13816" width="9.5703125" style="3" customWidth="1"/>
    <col min="13817" max="13818" width="11.140625" style="3" customWidth="1"/>
    <col min="13819" max="13819" width="8.85546875" style="3" customWidth="1"/>
    <col min="13820" max="14060" width="9.140625" style="3"/>
    <col min="14061" max="14061" width="4" style="3" customWidth="1"/>
    <col min="14062" max="14062" width="31.42578125" style="3" customWidth="1"/>
    <col min="14063" max="14063" width="5.7109375" style="3" customWidth="1"/>
    <col min="14064" max="14064" width="8.42578125" style="3" customWidth="1"/>
    <col min="14065" max="14065" width="6.140625" style="3" customWidth="1"/>
    <col min="14066" max="14066" width="6.5703125" style="3" customWidth="1"/>
    <col min="14067" max="14067" width="7.28515625" style="3" customWidth="1"/>
    <col min="14068" max="14068" width="8.28515625" style="3" customWidth="1"/>
    <col min="14069" max="14069" width="7.28515625" style="3" customWidth="1"/>
    <col min="14070" max="14070" width="6.7109375" style="3" customWidth="1"/>
    <col min="14071" max="14071" width="11.140625" style="3" customWidth="1"/>
    <col min="14072" max="14072" width="9.5703125" style="3" customWidth="1"/>
    <col min="14073" max="14074" width="11.140625" style="3" customWidth="1"/>
    <col min="14075" max="14075" width="8.85546875" style="3" customWidth="1"/>
    <col min="14076" max="14316" width="9.140625" style="3"/>
    <col min="14317" max="14317" width="4" style="3" customWidth="1"/>
    <col min="14318" max="14318" width="31.42578125" style="3" customWidth="1"/>
    <col min="14319" max="14319" width="5.7109375" style="3" customWidth="1"/>
    <col min="14320" max="14320" width="8.42578125" style="3" customWidth="1"/>
    <col min="14321" max="14321" width="6.140625" style="3" customWidth="1"/>
    <col min="14322" max="14322" width="6.5703125" style="3" customWidth="1"/>
    <col min="14323" max="14323" width="7.28515625" style="3" customWidth="1"/>
    <col min="14324" max="14324" width="8.28515625" style="3" customWidth="1"/>
    <col min="14325" max="14325" width="7.28515625" style="3" customWidth="1"/>
    <col min="14326" max="14326" width="6.7109375" style="3" customWidth="1"/>
    <col min="14327" max="14327" width="11.140625" style="3" customWidth="1"/>
    <col min="14328" max="14328" width="9.5703125" style="3" customWidth="1"/>
    <col min="14329" max="14330" width="11.140625" style="3" customWidth="1"/>
    <col min="14331" max="14331" width="8.85546875" style="3" customWidth="1"/>
    <col min="14332" max="14572" width="9.140625" style="3"/>
    <col min="14573" max="14573" width="4" style="3" customWidth="1"/>
    <col min="14574" max="14574" width="31.42578125" style="3" customWidth="1"/>
    <col min="14575" max="14575" width="5.7109375" style="3" customWidth="1"/>
    <col min="14576" max="14576" width="8.42578125" style="3" customWidth="1"/>
    <col min="14577" max="14577" width="6.140625" style="3" customWidth="1"/>
    <col min="14578" max="14578" width="6.5703125" style="3" customWidth="1"/>
    <col min="14579" max="14579" width="7.28515625" style="3" customWidth="1"/>
    <col min="14580" max="14580" width="8.28515625" style="3" customWidth="1"/>
    <col min="14581" max="14581" width="7.28515625" style="3" customWidth="1"/>
    <col min="14582" max="14582" width="6.7109375" style="3" customWidth="1"/>
    <col min="14583" max="14583" width="11.140625" style="3" customWidth="1"/>
    <col min="14584" max="14584" width="9.5703125" style="3" customWidth="1"/>
    <col min="14585" max="14586" width="11.140625" style="3" customWidth="1"/>
    <col min="14587" max="14587" width="8.85546875" style="3" customWidth="1"/>
    <col min="14588" max="14828" width="9.140625" style="3"/>
    <col min="14829" max="14829" width="4" style="3" customWidth="1"/>
    <col min="14830" max="14830" width="31.42578125" style="3" customWidth="1"/>
    <col min="14831" max="14831" width="5.7109375" style="3" customWidth="1"/>
    <col min="14832" max="14832" width="8.42578125" style="3" customWidth="1"/>
    <col min="14833" max="14833" width="6.140625" style="3" customWidth="1"/>
    <col min="14834" max="14834" width="6.5703125" style="3" customWidth="1"/>
    <col min="14835" max="14835" width="7.28515625" style="3" customWidth="1"/>
    <col min="14836" max="14836" width="8.28515625" style="3" customWidth="1"/>
    <col min="14837" max="14837" width="7.28515625" style="3" customWidth="1"/>
    <col min="14838" max="14838" width="6.7109375" style="3" customWidth="1"/>
    <col min="14839" max="14839" width="11.140625" style="3" customWidth="1"/>
    <col min="14840" max="14840" width="9.5703125" style="3" customWidth="1"/>
    <col min="14841" max="14842" width="11.140625" style="3" customWidth="1"/>
    <col min="14843" max="14843" width="8.85546875" style="3" customWidth="1"/>
    <col min="14844" max="15084" width="9.140625" style="3"/>
    <col min="15085" max="15085" width="4" style="3" customWidth="1"/>
    <col min="15086" max="15086" width="31.42578125" style="3" customWidth="1"/>
    <col min="15087" max="15087" width="5.7109375" style="3" customWidth="1"/>
    <col min="15088" max="15088" width="8.42578125" style="3" customWidth="1"/>
    <col min="15089" max="15089" width="6.140625" style="3" customWidth="1"/>
    <col min="15090" max="15090" width="6.5703125" style="3" customWidth="1"/>
    <col min="15091" max="15091" width="7.28515625" style="3" customWidth="1"/>
    <col min="15092" max="15092" width="8.28515625" style="3" customWidth="1"/>
    <col min="15093" max="15093" width="7.28515625" style="3" customWidth="1"/>
    <col min="15094" max="15094" width="6.7109375" style="3" customWidth="1"/>
    <col min="15095" max="15095" width="11.140625" style="3" customWidth="1"/>
    <col min="15096" max="15096" width="9.5703125" style="3" customWidth="1"/>
    <col min="15097" max="15098" width="11.140625" style="3" customWidth="1"/>
    <col min="15099" max="15099" width="8.85546875" style="3" customWidth="1"/>
    <col min="15100" max="15340" width="9.140625" style="3"/>
    <col min="15341" max="15341" width="4" style="3" customWidth="1"/>
    <col min="15342" max="15342" width="31.42578125" style="3" customWidth="1"/>
    <col min="15343" max="15343" width="5.7109375" style="3" customWidth="1"/>
    <col min="15344" max="15344" width="8.42578125" style="3" customWidth="1"/>
    <col min="15345" max="15345" width="6.140625" style="3" customWidth="1"/>
    <col min="15346" max="15346" width="6.5703125" style="3" customWidth="1"/>
    <col min="15347" max="15347" width="7.28515625" style="3" customWidth="1"/>
    <col min="15348" max="15348" width="8.28515625" style="3" customWidth="1"/>
    <col min="15349" max="15349" width="7.28515625" style="3" customWidth="1"/>
    <col min="15350" max="15350" width="6.7109375" style="3" customWidth="1"/>
    <col min="15351" max="15351" width="11.140625" style="3" customWidth="1"/>
    <col min="15352" max="15352" width="9.5703125" style="3" customWidth="1"/>
    <col min="15353" max="15354" width="11.140625" style="3" customWidth="1"/>
    <col min="15355" max="15355" width="8.85546875" style="3" customWidth="1"/>
    <col min="15356" max="15596" width="9.140625" style="3"/>
    <col min="15597" max="15597" width="4" style="3" customWidth="1"/>
    <col min="15598" max="15598" width="31.42578125" style="3" customWidth="1"/>
    <col min="15599" max="15599" width="5.7109375" style="3" customWidth="1"/>
    <col min="15600" max="15600" width="8.42578125" style="3" customWidth="1"/>
    <col min="15601" max="15601" width="6.140625" style="3" customWidth="1"/>
    <col min="15602" max="15602" width="6.5703125" style="3" customWidth="1"/>
    <col min="15603" max="15603" width="7.28515625" style="3" customWidth="1"/>
    <col min="15604" max="15604" width="8.28515625" style="3" customWidth="1"/>
    <col min="15605" max="15605" width="7.28515625" style="3" customWidth="1"/>
    <col min="15606" max="15606" width="6.7109375" style="3" customWidth="1"/>
    <col min="15607" max="15607" width="11.140625" style="3" customWidth="1"/>
    <col min="15608" max="15608" width="9.5703125" style="3" customWidth="1"/>
    <col min="15609" max="15610" width="11.140625" style="3" customWidth="1"/>
    <col min="15611" max="15611" width="8.85546875" style="3" customWidth="1"/>
    <col min="15612" max="15852" width="9.140625" style="3"/>
    <col min="15853" max="15853" width="4" style="3" customWidth="1"/>
    <col min="15854" max="15854" width="31.42578125" style="3" customWidth="1"/>
    <col min="15855" max="15855" width="5.7109375" style="3" customWidth="1"/>
    <col min="15856" max="15856" width="8.42578125" style="3" customWidth="1"/>
    <col min="15857" max="15857" width="6.140625" style="3" customWidth="1"/>
    <col min="15858" max="15858" width="6.5703125" style="3" customWidth="1"/>
    <col min="15859" max="15859" width="7.28515625" style="3" customWidth="1"/>
    <col min="15860" max="15860" width="8.28515625" style="3" customWidth="1"/>
    <col min="15861" max="15861" width="7.28515625" style="3" customWidth="1"/>
    <col min="15862" max="15862" width="6.7109375" style="3" customWidth="1"/>
    <col min="15863" max="15863" width="11.140625" style="3" customWidth="1"/>
    <col min="15864" max="15864" width="9.5703125" style="3" customWidth="1"/>
    <col min="15865" max="15866" width="11.140625" style="3" customWidth="1"/>
    <col min="15867" max="15867" width="8.85546875" style="3" customWidth="1"/>
    <col min="15868" max="16108" width="9.140625" style="3"/>
    <col min="16109" max="16109" width="4" style="3" customWidth="1"/>
    <col min="16110" max="16110" width="31.42578125" style="3" customWidth="1"/>
    <col min="16111" max="16111" width="5.7109375" style="3" customWidth="1"/>
    <col min="16112" max="16112" width="8.42578125" style="3" customWidth="1"/>
    <col min="16113" max="16113" width="6.140625" style="3" customWidth="1"/>
    <col min="16114" max="16114" width="6.5703125" style="3" customWidth="1"/>
    <col min="16115" max="16115" width="7.28515625" style="3" customWidth="1"/>
    <col min="16116" max="16116" width="8.28515625" style="3" customWidth="1"/>
    <col min="16117" max="16117" width="7.28515625" style="3" customWidth="1"/>
    <col min="16118" max="16118" width="6.7109375" style="3" customWidth="1"/>
    <col min="16119" max="16119" width="11.140625" style="3" customWidth="1"/>
    <col min="16120" max="16120" width="9.5703125" style="3" customWidth="1"/>
    <col min="16121" max="16122" width="11.140625" style="3" customWidth="1"/>
    <col min="16123" max="16123" width="8.85546875" style="3" customWidth="1"/>
    <col min="16124" max="16384" width="9.140625" style="3"/>
  </cols>
  <sheetData>
    <row r="1" spans="1:236">
      <c r="P1" s="104" t="s">
        <v>44</v>
      </c>
    </row>
    <row r="2" spans="1:236" ht="15.75">
      <c r="C2" s="155" t="s">
        <v>30</v>
      </c>
      <c r="D2" s="105">
        <v>3</v>
      </c>
      <c r="E2" s="5"/>
      <c r="G2" s="5"/>
      <c r="H2" s="5"/>
      <c r="J2" s="7"/>
      <c r="K2" s="7"/>
      <c r="L2" s="7"/>
      <c r="M2" s="7"/>
      <c r="N2" s="7"/>
      <c r="O2" s="7"/>
      <c r="P2" s="7"/>
      <c r="Q2" s="8"/>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row>
    <row r="3" spans="1:236" ht="20.25" thickBot="1">
      <c r="A3" s="37" t="s">
        <v>157</v>
      </c>
      <c r="B3" s="45"/>
      <c r="C3" s="46"/>
      <c r="D3" s="46"/>
      <c r="E3" s="47"/>
      <c r="F3" s="47"/>
      <c r="G3" s="47"/>
      <c r="H3" s="47"/>
      <c r="I3" s="47"/>
      <c r="J3" s="47"/>
      <c r="K3" s="47"/>
      <c r="L3" s="47"/>
      <c r="M3" s="47"/>
      <c r="N3" s="47"/>
      <c r="O3" s="47"/>
      <c r="P3" s="37"/>
      <c r="Q3" s="8"/>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row>
    <row r="4" spans="1:236" ht="31.5" customHeight="1">
      <c r="A4" s="48" t="s">
        <v>45</v>
      </c>
      <c r="B4" s="49"/>
      <c r="C4" s="50"/>
      <c r="D4" s="51"/>
      <c r="E4" s="48"/>
      <c r="F4" s="48"/>
      <c r="G4" s="48"/>
      <c r="H4" s="48"/>
      <c r="I4" s="48"/>
      <c r="J4" s="48"/>
      <c r="K4" s="48"/>
      <c r="L4" s="48"/>
      <c r="M4" s="48"/>
      <c r="N4" s="48"/>
      <c r="O4" s="48"/>
      <c r="P4" s="41"/>
      <c r="Q4" s="10"/>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row>
    <row r="5" spans="1:236" ht="31.5" customHeight="1">
      <c r="A5" s="107" t="str">
        <f>Kopsav.!A7:I7</f>
        <v>Objekta nosaukums: Brīvdabas sporta un aktīvās atpūtas centrs Zirgu salā, Liepājā, 2.kārta</v>
      </c>
      <c r="B5" s="85"/>
      <c r="C5" s="86"/>
      <c r="D5" s="87"/>
      <c r="E5" s="84"/>
      <c r="F5" s="84"/>
      <c r="G5" s="84"/>
      <c r="H5" s="84"/>
      <c r="I5" s="84"/>
      <c r="J5" s="84"/>
      <c r="K5" s="84"/>
      <c r="L5" s="84"/>
      <c r="M5" s="84"/>
      <c r="N5" s="84"/>
      <c r="O5" s="84"/>
      <c r="P5" s="41"/>
      <c r="Q5" s="10"/>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row>
    <row r="6" spans="1:236" ht="20.25" customHeight="1">
      <c r="A6" s="198" t="str">
        <f>KOPTĀME!A12</f>
        <v>Būves nosaukums: Brīvdabas sporta un aktīvās atpūtas centrs Zirgu salā, Liepājā, 2.kārta</v>
      </c>
      <c r="B6" s="198"/>
      <c r="C6" s="198"/>
      <c r="D6" s="198"/>
      <c r="E6" s="198"/>
      <c r="F6" s="198"/>
      <c r="G6" s="198"/>
      <c r="H6" s="198"/>
      <c r="I6" s="198"/>
      <c r="J6" s="198"/>
      <c r="K6" s="198"/>
      <c r="L6" s="198"/>
      <c r="M6" s="198"/>
      <c r="N6" s="198"/>
      <c r="O6" s="198"/>
      <c r="P6" s="198"/>
      <c r="Q6" s="10"/>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row>
    <row r="7" spans="1:236" ht="19.5" customHeight="1">
      <c r="A7" s="55" t="str">
        <f>KOPTĀME!A13</f>
        <v>Objekta adrese:  Zirgu sala 2 (kad.apz. 1700 025 0001); Zirgu sala (kad.apz. 1700 025 0002); Ezermalas iela (kad.apz. 1700 022 0137)</v>
      </c>
      <c r="B7" s="56"/>
      <c r="C7" s="52"/>
      <c r="D7" s="52"/>
      <c r="E7" s="42"/>
      <c r="F7" s="42"/>
      <c r="G7" s="42"/>
      <c r="H7" s="42"/>
      <c r="I7" s="42"/>
      <c r="J7" s="42"/>
      <c r="K7" s="42"/>
      <c r="L7" s="42"/>
      <c r="M7" s="42"/>
      <c r="N7" s="42"/>
      <c r="O7" s="42"/>
      <c r="P7" s="42"/>
      <c r="Q7" s="12"/>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row>
    <row r="8" spans="1:236" ht="22.5" customHeight="1">
      <c r="A8" s="55" t="str">
        <f>KOPTĀME!A14</f>
        <v>Pasūtījuma Nr. LPP2018/165</v>
      </c>
      <c r="B8" s="56"/>
      <c r="C8" s="53"/>
      <c r="D8" s="54"/>
      <c r="E8" s="43"/>
      <c r="F8" s="43"/>
      <c r="G8" s="43"/>
      <c r="H8" s="43"/>
      <c r="I8" s="43"/>
      <c r="J8" s="43"/>
      <c r="K8" s="43"/>
      <c r="L8" s="43"/>
      <c r="M8" s="43"/>
      <c r="N8" s="43"/>
      <c r="O8" s="43"/>
      <c r="P8" s="43"/>
      <c r="Q8" s="10"/>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row>
    <row r="9" spans="1:236" ht="15" customHeight="1">
      <c r="A9" s="55"/>
      <c r="B9" s="56"/>
      <c r="C9" s="53"/>
      <c r="D9" s="54"/>
      <c r="E9" s="43"/>
      <c r="F9" s="43"/>
      <c r="G9" s="43"/>
      <c r="H9" s="43"/>
      <c r="I9" s="43"/>
      <c r="J9" s="43"/>
      <c r="K9" s="43"/>
      <c r="L9" s="43"/>
      <c r="M9" s="43"/>
      <c r="N9" s="43"/>
      <c r="O9" s="43"/>
      <c r="P9" s="40"/>
      <c r="Q9" s="10"/>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row>
    <row r="10" spans="1:236" ht="15.75">
      <c r="A10" s="114" t="s">
        <v>66</v>
      </c>
      <c r="B10" s="57"/>
      <c r="C10" s="38"/>
      <c r="D10" s="38"/>
      <c r="E10" s="44"/>
      <c r="F10" s="44"/>
      <c r="G10" s="44"/>
      <c r="H10" s="44"/>
      <c r="I10" s="44"/>
      <c r="J10" s="44"/>
      <c r="K10" s="44"/>
      <c r="L10" s="44"/>
      <c r="M10" s="44"/>
      <c r="N10" s="44"/>
      <c r="O10" s="44"/>
      <c r="P10" s="44"/>
      <c r="Q10" s="10"/>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row>
    <row r="11" spans="1:236" ht="14.25" thickBot="1">
      <c r="A11" s="39"/>
      <c r="B11" s="39"/>
      <c r="C11" s="15"/>
      <c r="D11" s="16"/>
      <c r="E11" s="17"/>
      <c r="F11" s="18"/>
      <c r="G11" s="18"/>
      <c r="H11" s="18"/>
      <c r="I11" s="18"/>
      <c r="J11" s="18"/>
      <c r="K11" s="39"/>
      <c r="M11" s="19" t="s">
        <v>34</v>
      </c>
      <c r="N11" s="251">
        <f>P66</f>
        <v>0</v>
      </c>
      <c r="O11" s="252"/>
      <c r="P11" s="106" t="s">
        <v>46</v>
      </c>
      <c r="Q11" s="10"/>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row>
    <row r="12" spans="1:236" ht="14.25" customHeight="1">
      <c r="A12" s="39"/>
      <c r="B12" s="39"/>
      <c r="C12" s="15"/>
      <c r="D12" s="16"/>
      <c r="E12" s="17"/>
      <c r="F12" s="18"/>
      <c r="G12" s="18"/>
      <c r="H12" s="18"/>
      <c r="I12" s="18"/>
      <c r="J12" s="18"/>
      <c r="K12" s="39"/>
      <c r="M12" s="110" t="s">
        <v>9</v>
      </c>
      <c r="N12" s="253">
        <f>KOPTĀME!B29</f>
        <v>0</v>
      </c>
      <c r="O12" s="253"/>
      <c r="P12" s="14"/>
      <c r="Q12" s="10"/>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row>
    <row r="13" spans="1:236" ht="15">
      <c r="A13" s="39"/>
      <c r="B13" s="39"/>
      <c r="C13" s="15"/>
      <c r="D13" s="16"/>
      <c r="E13" s="17"/>
      <c r="F13" s="18"/>
      <c r="G13" s="18"/>
      <c r="H13" s="18"/>
      <c r="I13" s="18"/>
      <c r="J13" s="18"/>
      <c r="K13" s="39"/>
      <c r="L13" s="39"/>
      <c r="M13" s="39"/>
      <c r="N13" s="39"/>
      <c r="O13" s="20"/>
      <c r="P13" s="14"/>
      <c r="Q13" s="10"/>
      <c r="R13" s="11"/>
      <c r="S13" s="11"/>
      <c r="T13" s="81" t="s">
        <v>31</v>
      </c>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row>
    <row r="14" spans="1:236" ht="12.75" customHeight="1">
      <c r="A14" s="254" t="s">
        <v>10</v>
      </c>
      <c r="B14" s="254" t="s">
        <v>13</v>
      </c>
      <c r="C14" s="263" t="s">
        <v>47</v>
      </c>
      <c r="D14" s="256" t="s">
        <v>15</v>
      </c>
      <c r="E14" s="258" t="s">
        <v>16</v>
      </c>
      <c r="F14" s="260" t="s">
        <v>17</v>
      </c>
      <c r="G14" s="261"/>
      <c r="H14" s="261"/>
      <c r="I14" s="261"/>
      <c r="J14" s="261"/>
      <c r="K14" s="261"/>
      <c r="L14" s="262" t="s">
        <v>18</v>
      </c>
      <c r="M14" s="262"/>
      <c r="N14" s="262"/>
      <c r="O14" s="262"/>
      <c r="P14" s="262"/>
      <c r="Q14" s="10"/>
      <c r="R14" s="11"/>
      <c r="S14" s="11"/>
      <c r="T14" s="254" t="s">
        <v>10</v>
      </c>
      <c r="U14" s="254" t="s">
        <v>13</v>
      </c>
      <c r="V14" s="263" t="s">
        <v>14</v>
      </c>
      <c r="W14" s="254" t="s">
        <v>15</v>
      </c>
      <c r="X14" s="247" t="s">
        <v>16</v>
      </c>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row>
    <row r="15" spans="1:236" ht="54" customHeight="1">
      <c r="A15" s="255"/>
      <c r="B15" s="255"/>
      <c r="C15" s="264"/>
      <c r="D15" s="257"/>
      <c r="E15" s="259"/>
      <c r="F15" s="108" t="s">
        <v>48</v>
      </c>
      <c r="G15" s="108" t="s">
        <v>54</v>
      </c>
      <c r="H15" s="108" t="s">
        <v>37</v>
      </c>
      <c r="I15" s="108" t="s">
        <v>35</v>
      </c>
      <c r="J15" s="108" t="s">
        <v>36</v>
      </c>
      <c r="K15" s="109" t="s">
        <v>49</v>
      </c>
      <c r="L15" s="109" t="s">
        <v>50</v>
      </c>
      <c r="M15" s="109" t="s">
        <v>37</v>
      </c>
      <c r="N15" s="109" t="s">
        <v>35</v>
      </c>
      <c r="O15" s="109" t="s">
        <v>36</v>
      </c>
      <c r="P15" s="109" t="s">
        <v>51</v>
      </c>
      <c r="Q15" s="21"/>
      <c r="R15" s="22"/>
      <c r="S15" s="22"/>
      <c r="T15" s="255"/>
      <c r="U15" s="255"/>
      <c r="V15" s="264"/>
      <c r="W15" s="255"/>
      <c r="X15" s="248"/>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2"/>
      <c r="FQ15" s="22"/>
      <c r="FR15" s="22"/>
      <c r="FS15" s="22"/>
      <c r="FT15" s="22"/>
      <c r="FU15" s="22"/>
      <c r="FV15" s="22"/>
      <c r="FW15" s="22"/>
      <c r="FX15" s="22"/>
      <c r="FY15" s="22"/>
      <c r="FZ15" s="22"/>
      <c r="GA15" s="22"/>
      <c r="GB15" s="22"/>
      <c r="GC15" s="22"/>
      <c r="GD15" s="22"/>
      <c r="GE15" s="22"/>
      <c r="GF15" s="22"/>
      <c r="GG15" s="22"/>
      <c r="GH15" s="22"/>
      <c r="GI15" s="22"/>
      <c r="GJ15" s="22"/>
      <c r="GK15" s="22"/>
      <c r="GL15" s="22"/>
      <c r="GM15" s="22"/>
      <c r="GN15" s="22"/>
      <c r="GO15" s="22"/>
      <c r="GP15" s="22"/>
      <c r="GQ15" s="22"/>
      <c r="GR15" s="22"/>
      <c r="GS15" s="22"/>
      <c r="GT15" s="22"/>
      <c r="GU15" s="22"/>
      <c r="GV15" s="22"/>
      <c r="GW15" s="22"/>
      <c r="GX15" s="22"/>
      <c r="GY15" s="22"/>
      <c r="GZ15" s="22"/>
      <c r="HA15" s="22"/>
      <c r="HB15" s="22"/>
      <c r="HC15" s="22"/>
      <c r="HD15" s="22"/>
      <c r="HE15" s="22"/>
      <c r="HF15" s="22"/>
      <c r="HG15" s="22"/>
      <c r="HH15" s="22"/>
      <c r="HI15" s="22"/>
      <c r="HJ15" s="22"/>
      <c r="HK15" s="22"/>
      <c r="HL15" s="22"/>
      <c r="HM15" s="22"/>
      <c r="HN15" s="22"/>
      <c r="HO15" s="22"/>
      <c r="HP15" s="22"/>
      <c r="HQ15" s="22"/>
      <c r="HR15" s="22"/>
      <c r="HS15" s="22"/>
      <c r="HT15" s="22"/>
      <c r="HU15" s="22"/>
      <c r="HV15" s="22"/>
      <c r="HW15" s="22"/>
      <c r="HX15" s="22"/>
      <c r="HY15" s="22"/>
      <c r="HZ15" s="22"/>
      <c r="IA15" s="22"/>
      <c r="IB15" s="22"/>
    </row>
    <row r="16" spans="1:236">
      <c r="A16" s="169"/>
      <c r="B16" s="170"/>
      <c r="C16" s="161" t="s">
        <v>158</v>
      </c>
      <c r="D16" s="162"/>
      <c r="E16" s="175"/>
      <c r="F16" s="163"/>
      <c r="G16" s="163"/>
      <c r="H16" s="163"/>
      <c r="I16" s="163"/>
      <c r="J16" s="163"/>
      <c r="K16" s="163"/>
      <c r="L16" s="163"/>
      <c r="M16" s="163"/>
      <c r="N16" s="163"/>
      <c r="O16" s="163"/>
      <c r="P16" s="163"/>
      <c r="T16" s="144">
        <f t="shared" ref="T16:X31" si="0">A16</f>
        <v>0</v>
      </c>
      <c r="U16" s="144">
        <f t="shared" si="0"/>
        <v>0</v>
      </c>
      <c r="V16" s="156" t="str">
        <f t="shared" si="0"/>
        <v>Iekšējā apvienotā aukstā ūdensapgāde (U1)</v>
      </c>
      <c r="W16" s="144">
        <f t="shared" si="0"/>
        <v>0</v>
      </c>
      <c r="X16" s="166">
        <f t="shared" si="0"/>
        <v>0</v>
      </c>
    </row>
    <row r="17" spans="1:24" ht="38.25">
      <c r="A17" s="173" t="s">
        <v>153</v>
      </c>
      <c r="B17" s="166"/>
      <c r="C17" s="152" t="s">
        <v>159</v>
      </c>
      <c r="D17" s="111" t="s">
        <v>57</v>
      </c>
      <c r="E17" s="157">
        <v>6.38</v>
      </c>
      <c r="F17" s="23"/>
      <c r="G17" s="23"/>
      <c r="H17" s="23">
        <f t="shared" ref="H17:H44" si="1">ROUND(F17*G17,2)</f>
        <v>0</v>
      </c>
      <c r="I17" s="23"/>
      <c r="J17" s="23"/>
      <c r="K17" s="24">
        <f t="shared" ref="K17:K44" si="2">H17+I17+J17</f>
        <v>0</v>
      </c>
      <c r="L17" s="24">
        <f t="shared" ref="L17:L44" si="3">ROUND(E17*F17,2)</f>
        <v>0</v>
      </c>
      <c r="M17" s="24">
        <f t="shared" ref="M17:M44" si="4">ROUND(E17*H17,2)</f>
        <v>0</v>
      </c>
      <c r="N17" s="24">
        <f t="shared" ref="N17:N44" si="5">ROUND(E17*I17,2)</f>
        <v>0</v>
      </c>
      <c r="O17" s="24">
        <f t="shared" ref="O17:O44" si="6">ROUND(E17*J17,2)</f>
        <v>0</v>
      </c>
      <c r="P17" s="24">
        <f t="shared" ref="P17:P44" si="7">M17+N17+O17</f>
        <v>0</v>
      </c>
      <c r="T17" s="144" t="str">
        <f t="shared" si="0"/>
        <v>1</v>
      </c>
      <c r="U17" s="144">
        <f t="shared" si="0"/>
        <v>0</v>
      </c>
      <c r="V17" s="156" t="str">
        <f t="shared" si="0"/>
        <v>Plastmasas iekšējā ūdensvada caurule De 25, tai skaitā montāža un visi nepieciešami materiāli</v>
      </c>
      <c r="W17" s="144" t="str">
        <f t="shared" si="0"/>
        <v>m</v>
      </c>
      <c r="X17" s="166">
        <f t="shared" si="0"/>
        <v>6.38</v>
      </c>
    </row>
    <row r="18" spans="1:24" ht="38.25">
      <c r="A18" s="173">
        <v>2</v>
      </c>
      <c r="B18" s="166"/>
      <c r="C18" s="151" t="s">
        <v>160</v>
      </c>
      <c r="D18" s="111" t="s">
        <v>57</v>
      </c>
      <c r="E18" s="157">
        <v>7.48</v>
      </c>
      <c r="F18" s="23"/>
      <c r="G18" s="23"/>
      <c r="H18" s="23">
        <f t="shared" si="1"/>
        <v>0</v>
      </c>
      <c r="I18" s="23"/>
      <c r="J18" s="23"/>
      <c r="K18" s="24">
        <f t="shared" si="2"/>
        <v>0</v>
      </c>
      <c r="L18" s="24">
        <f t="shared" si="3"/>
        <v>0</v>
      </c>
      <c r="M18" s="24">
        <f t="shared" si="4"/>
        <v>0</v>
      </c>
      <c r="N18" s="24">
        <f t="shared" si="5"/>
        <v>0</v>
      </c>
      <c r="O18" s="24">
        <f t="shared" si="6"/>
        <v>0</v>
      </c>
      <c r="P18" s="24">
        <f t="shared" si="7"/>
        <v>0</v>
      </c>
      <c r="T18" s="144">
        <f t="shared" si="0"/>
        <v>2</v>
      </c>
      <c r="U18" s="144">
        <f t="shared" si="0"/>
        <v>0</v>
      </c>
      <c r="V18" s="156" t="str">
        <f t="shared" si="0"/>
        <v>Plastmasas iekšējā ūdensvada caurule De 20, tai skaitā montāža un visi nepieciešami materiāli</v>
      </c>
      <c r="W18" s="144" t="str">
        <f t="shared" si="0"/>
        <v>m</v>
      </c>
      <c r="X18" s="166">
        <f t="shared" si="0"/>
        <v>7.48</v>
      </c>
    </row>
    <row r="19" spans="1:24" ht="38.25">
      <c r="A19" s="173">
        <v>3</v>
      </c>
      <c r="B19" s="166"/>
      <c r="C19" s="152" t="s">
        <v>161</v>
      </c>
      <c r="D19" s="111" t="s">
        <v>57</v>
      </c>
      <c r="E19" s="157">
        <v>3.9</v>
      </c>
      <c r="F19" s="23"/>
      <c r="G19" s="23"/>
      <c r="H19" s="23">
        <f t="shared" si="1"/>
        <v>0</v>
      </c>
      <c r="I19" s="23"/>
      <c r="J19" s="23"/>
      <c r="K19" s="24">
        <f t="shared" si="2"/>
        <v>0</v>
      </c>
      <c r="L19" s="24">
        <f t="shared" si="3"/>
        <v>0</v>
      </c>
      <c r="M19" s="24">
        <f t="shared" si="4"/>
        <v>0</v>
      </c>
      <c r="N19" s="24">
        <f t="shared" si="5"/>
        <v>0</v>
      </c>
      <c r="O19" s="24">
        <f t="shared" si="6"/>
        <v>0</v>
      </c>
      <c r="P19" s="24">
        <f t="shared" si="7"/>
        <v>0</v>
      </c>
      <c r="T19" s="144">
        <f t="shared" si="0"/>
        <v>3</v>
      </c>
      <c r="U19" s="144">
        <f t="shared" si="0"/>
        <v>0</v>
      </c>
      <c r="V19" s="156" t="str">
        <f t="shared" si="0"/>
        <v>Plastmasas iekšējā ūdensvada caurule De 15, tai skaitā montāža un visi nepieciešami materiāli</v>
      </c>
      <c r="W19" s="144" t="str">
        <f t="shared" si="0"/>
        <v>m</v>
      </c>
      <c r="X19" s="166">
        <f t="shared" si="0"/>
        <v>3.9</v>
      </c>
    </row>
    <row r="20" spans="1:24" ht="51">
      <c r="A20" s="173" t="s">
        <v>201</v>
      </c>
      <c r="B20" s="166"/>
      <c r="C20" s="151" t="s">
        <v>162</v>
      </c>
      <c r="D20" s="111" t="s">
        <v>57</v>
      </c>
      <c r="E20" s="157">
        <v>6.38</v>
      </c>
      <c r="F20" s="23"/>
      <c r="G20" s="23"/>
      <c r="H20" s="23">
        <f t="shared" si="1"/>
        <v>0</v>
      </c>
      <c r="I20" s="23"/>
      <c r="J20" s="23"/>
      <c r="K20" s="24">
        <f t="shared" si="2"/>
        <v>0</v>
      </c>
      <c r="L20" s="24">
        <f t="shared" si="3"/>
        <v>0</v>
      </c>
      <c r="M20" s="24">
        <f t="shared" si="4"/>
        <v>0</v>
      </c>
      <c r="N20" s="24">
        <f t="shared" si="5"/>
        <v>0</v>
      </c>
      <c r="O20" s="24">
        <f t="shared" si="6"/>
        <v>0</v>
      </c>
      <c r="P20" s="24">
        <f t="shared" si="7"/>
        <v>0</v>
      </c>
      <c r="T20" s="144" t="str">
        <f t="shared" si="0"/>
        <v>4</v>
      </c>
      <c r="U20" s="144">
        <f t="shared" si="0"/>
        <v>0</v>
      </c>
      <c r="V20" s="156" t="str">
        <f t="shared" si="0"/>
        <v>Kondensāta un siltumizolācija cauruļvadam  De25 (minerālvates cauruļvadu izolācijas čaula ar folijas pārklājumu) B 40 mm, tai skaitā montāža un visi nepieciešami materiāli</v>
      </c>
      <c r="W20" s="144" t="str">
        <f t="shared" si="0"/>
        <v>m</v>
      </c>
      <c r="X20" s="166">
        <f t="shared" si="0"/>
        <v>6.38</v>
      </c>
    </row>
    <row r="21" spans="1:24" ht="51">
      <c r="A21" s="173" t="s">
        <v>202</v>
      </c>
      <c r="B21" s="166"/>
      <c r="C21" s="151" t="s">
        <v>163</v>
      </c>
      <c r="D21" s="111" t="s">
        <v>57</v>
      </c>
      <c r="E21" s="157">
        <v>7.48</v>
      </c>
      <c r="F21" s="23"/>
      <c r="G21" s="23"/>
      <c r="H21" s="23">
        <f t="shared" si="1"/>
        <v>0</v>
      </c>
      <c r="I21" s="23"/>
      <c r="J21" s="23"/>
      <c r="K21" s="24">
        <f t="shared" si="2"/>
        <v>0</v>
      </c>
      <c r="L21" s="24">
        <f t="shared" si="3"/>
        <v>0</v>
      </c>
      <c r="M21" s="24">
        <f t="shared" si="4"/>
        <v>0</v>
      </c>
      <c r="N21" s="24">
        <f t="shared" si="5"/>
        <v>0</v>
      </c>
      <c r="O21" s="24">
        <f t="shared" si="6"/>
        <v>0</v>
      </c>
      <c r="P21" s="24">
        <f t="shared" si="7"/>
        <v>0</v>
      </c>
      <c r="T21" s="144" t="str">
        <f t="shared" si="0"/>
        <v>5</v>
      </c>
      <c r="U21" s="144">
        <f t="shared" si="0"/>
        <v>0</v>
      </c>
      <c r="V21" s="156" t="str">
        <f t="shared" si="0"/>
        <v>Kondensāta un siltumizolācija cauruļvadam  De20 (minerālvates cauruļvadu izolācijas čaula ar folijas pārklājumu) B 40 mm, tai skaitā montāža un visi nepieciešami materiāli</v>
      </c>
      <c r="W21" s="144" t="str">
        <f t="shared" si="0"/>
        <v>m</v>
      </c>
      <c r="X21" s="166">
        <f t="shared" si="0"/>
        <v>7.48</v>
      </c>
    </row>
    <row r="22" spans="1:24" ht="25.5">
      <c r="A22" s="173" t="s">
        <v>154</v>
      </c>
      <c r="B22" s="166"/>
      <c r="C22" s="151" t="s">
        <v>164</v>
      </c>
      <c r="D22" s="111" t="s">
        <v>69</v>
      </c>
      <c r="E22" s="157">
        <v>1</v>
      </c>
      <c r="F22" s="23"/>
      <c r="G22" s="23"/>
      <c r="H22" s="23">
        <f t="shared" si="1"/>
        <v>0</v>
      </c>
      <c r="I22" s="23"/>
      <c r="J22" s="23"/>
      <c r="K22" s="24">
        <f t="shared" si="2"/>
        <v>0</v>
      </c>
      <c r="L22" s="24">
        <f t="shared" si="3"/>
        <v>0</v>
      </c>
      <c r="M22" s="24">
        <f t="shared" si="4"/>
        <v>0</v>
      </c>
      <c r="N22" s="24">
        <f t="shared" si="5"/>
        <v>0</v>
      </c>
      <c r="O22" s="24">
        <f t="shared" si="6"/>
        <v>0</v>
      </c>
      <c r="P22" s="24">
        <f t="shared" si="7"/>
        <v>0</v>
      </c>
      <c r="T22" s="144" t="str">
        <f t="shared" si="0"/>
        <v>6</v>
      </c>
      <c r="U22" s="144">
        <f t="shared" si="0"/>
        <v>0</v>
      </c>
      <c r="V22" s="156" t="str">
        <f t="shared" si="0"/>
        <v>Aizbīdnis diam.25, tai skaitā montāža un visi nepieciešami materiāli</v>
      </c>
      <c r="W22" s="144" t="str">
        <f t="shared" si="0"/>
        <v>kpl</v>
      </c>
      <c r="X22" s="166">
        <f t="shared" si="0"/>
        <v>1</v>
      </c>
    </row>
    <row r="23" spans="1:24" ht="25.5">
      <c r="A23" s="173">
        <v>7</v>
      </c>
      <c r="B23" s="166"/>
      <c r="C23" s="152" t="s">
        <v>165</v>
      </c>
      <c r="D23" s="111" t="s">
        <v>69</v>
      </c>
      <c r="E23" s="157">
        <v>2</v>
      </c>
      <c r="F23" s="23"/>
      <c r="G23" s="23"/>
      <c r="H23" s="23">
        <f t="shared" si="1"/>
        <v>0</v>
      </c>
      <c r="I23" s="23"/>
      <c r="J23" s="23"/>
      <c r="K23" s="24">
        <f t="shared" si="2"/>
        <v>0</v>
      </c>
      <c r="L23" s="24">
        <f t="shared" si="3"/>
        <v>0</v>
      </c>
      <c r="M23" s="24">
        <f t="shared" si="4"/>
        <v>0</v>
      </c>
      <c r="N23" s="24">
        <f t="shared" si="5"/>
        <v>0</v>
      </c>
      <c r="O23" s="24">
        <f t="shared" si="6"/>
        <v>0</v>
      </c>
      <c r="P23" s="24">
        <f t="shared" si="7"/>
        <v>0</v>
      </c>
      <c r="T23" s="144">
        <f t="shared" si="0"/>
        <v>7</v>
      </c>
      <c r="U23" s="144">
        <f t="shared" si="0"/>
        <v>0</v>
      </c>
      <c r="V23" s="156" t="str">
        <f t="shared" si="0"/>
        <v>Aizbīdnis diam.20, tai skaitā montāža un visi nepieciešami materiāli</v>
      </c>
      <c r="W23" s="144" t="str">
        <f t="shared" si="0"/>
        <v>kpl</v>
      </c>
      <c r="X23" s="166">
        <f t="shared" si="0"/>
        <v>2</v>
      </c>
    </row>
    <row r="24" spans="1:24" ht="25.5">
      <c r="A24" s="173">
        <v>8</v>
      </c>
      <c r="B24" s="165"/>
      <c r="C24" s="151" t="s">
        <v>166</v>
      </c>
      <c r="D24" s="111" t="s">
        <v>69</v>
      </c>
      <c r="E24" s="157">
        <v>1</v>
      </c>
      <c r="F24" s="23"/>
      <c r="G24" s="23"/>
      <c r="H24" s="23">
        <f t="shared" si="1"/>
        <v>0</v>
      </c>
      <c r="I24" s="23"/>
      <c r="J24" s="23"/>
      <c r="K24" s="24">
        <f t="shared" si="2"/>
        <v>0</v>
      </c>
      <c r="L24" s="24">
        <f t="shared" si="3"/>
        <v>0</v>
      </c>
      <c r="M24" s="24">
        <f t="shared" si="4"/>
        <v>0</v>
      </c>
      <c r="N24" s="24">
        <f t="shared" si="5"/>
        <v>0</v>
      </c>
      <c r="O24" s="24">
        <f t="shared" si="6"/>
        <v>0</v>
      </c>
      <c r="P24" s="24">
        <f t="shared" si="7"/>
        <v>0</v>
      </c>
      <c r="T24" s="144">
        <f t="shared" si="0"/>
        <v>8</v>
      </c>
      <c r="U24" s="144">
        <f t="shared" si="0"/>
        <v>0</v>
      </c>
      <c r="V24" s="156" t="str">
        <f t="shared" si="0"/>
        <v>Laistīšanas krāns De20, siltinātā nišā, tai skaitā montāža un visi nepieciešami materiāli</v>
      </c>
      <c r="W24" s="144" t="str">
        <f t="shared" si="0"/>
        <v>kpl</v>
      </c>
      <c r="X24" s="166">
        <f t="shared" si="0"/>
        <v>1</v>
      </c>
    </row>
    <row r="25" spans="1:24" ht="25.5">
      <c r="A25" s="173">
        <v>9</v>
      </c>
      <c r="B25" s="165"/>
      <c r="C25" s="151" t="s">
        <v>167</v>
      </c>
      <c r="D25" s="111" t="s">
        <v>69</v>
      </c>
      <c r="E25" s="157">
        <v>2</v>
      </c>
      <c r="F25" s="23"/>
      <c r="G25" s="23"/>
      <c r="H25" s="23">
        <f t="shared" si="1"/>
        <v>0</v>
      </c>
      <c r="I25" s="23"/>
      <c r="J25" s="23"/>
      <c r="K25" s="24">
        <f t="shared" si="2"/>
        <v>0</v>
      </c>
      <c r="L25" s="24">
        <f t="shared" si="3"/>
        <v>0</v>
      </c>
      <c r="M25" s="24">
        <f t="shared" si="4"/>
        <v>0</v>
      </c>
      <c r="N25" s="24">
        <f t="shared" si="5"/>
        <v>0</v>
      </c>
      <c r="O25" s="24">
        <f t="shared" si="6"/>
        <v>0</v>
      </c>
      <c r="P25" s="24">
        <f t="shared" si="7"/>
        <v>0</v>
      </c>
      <c r="T25" s="144">
        <f t="shared" si="0"/>
        <v>9</v>
      </c>
      <c r="U25" s="144">
        <f t="shared" si="0"/>
        <v>0</v>
      </c>
      <c r="V25" s="156" t="str">
        <f t="shared" si="0"/>
        <v>Šķērsojuma mezgls (aizsargčaula, manžete), tai skaitā montāža un visi nepieciešami materiāli</v>
      </c>
      <c r="W25" s="144" t="str">
        <f t="shared" si="0"/>
        <v>kpl</v>
      </c>
      <c r="X25" s="166">
        <f t="shared" si="0"/>
        <v>2</v>
      </c>
    </row>
    <row r="26" spans="1:24">
      <c r="A26" s="173">
        <v>10</v>
      </c>
      <c r="B26" s="165"/>
      <c r="C26" s="151" t="s">
        <v>168</v>
      </c>
      <c r="D26" s="111" t="s">
        <v>69</v>
      </c>
      <c r="E26" s="157">
        <v>1</v>
      </c>
      <c r="F26" s="23"/>
      <c r="G26" s="23"/>
      <c r="H26" s="23">
        <f t="shared" si="1"/>
        <v>0</v>
      </c>
      <c r="I26" s="23"/>
      <c r="J26" s="23"/>
      <c r="K26" s="24">
        <f t="shared" si="2"/>
        <v>0</v>
      </c>
      <c r="L26" s="24">
        <f t="shared" si="3"/>
        <v>0</v>
      </c>
      <c r="M26" s="24">
        <f t="shared" si="4"/>
        <v>0</v>
      </c>
      <c r="N26" s="24">
        <f t="shared" si="5"/>
        <v>0</v>
      </c>
      <c r="O26" s="24">
        <f t="shared" si="6"/>
        <v>0</v>
      </c>
      <c r="P26" s="24">
        <f t="shared" si="7"/>
        <v>0</v>
      </c>
      <c r="T26" s="144">
        <f t="shared" si="0"/>
        <v>10</v>
      </c>
      <c r="U26" s="144">
        <f t="shared" si="0"/>
        <v>0</v>
      </c>
      <c r="V26" s="156" t="str">
        <f t="shared" si="0"/>
        <v>Pieslēgums pie plūsmas sildītāja</v>
      </c>
      <c r="W26" s="144" t="str">
        <f t="shared" si="0"/>
        <v>kpl</v>
      </c>
      <c r="X26" s="166">
        <f t="shared" si="0"/>
        <v>1</v>
      </c>
    </row>
    <row r="27" spans="1:24">
      <c r="A27" s="173">
        <v>11</v>
      </c>
      <c r="B27" s="166"/>
      <c r="C27" s="152" t="s">
        <v>169</v>
      </c>
      <c r="D27" s="111" t="s">
        <v>69</v>
      </c>
      <c r="E27" s="157">
        <v>1</v>
      </c>
      <c r="F27" s="23"/>
      <c r="G27" s="23"/>
      <c r="H27" s="23">
        <f t="shared" si="1"/>
        <v>0</v>
      </c>
      <c r="I27" s="23"/>
      <c r="J27" s="23"/>
      <c r="K27" s="24">
        <f t="shared" si="2"/>
        <v>0</v>
      </c>
      <c r="L27" s="24">
        <f t="shared" si="3"/>
        <v>0</v>
      </c>
      <c r="M27" s="24">
        <f t="shared" si="4"/>
        <v>0</v>
      </c>
      <c r="N27" s="24">
        <f t="shared" si="5"/>
        <v>0</v>
      </c>
      <c r="O27" s="24">
        <f t="shared" si="6"/>
        <v>0</v>
      </c>
      <c r="P27" s="24">
        <f t="shared" si="7"/>
        <v>0</v>
      </c>
      <c r="T27" s="144">
        <f t="shared" si="0"/>
        <v>11</v>
      </c>
      <c r="U27" s="144">
        <f t="shared" si="0"/>
        <v>0</v>
      </c>
      <c r="V27" s="156" t="str">
        <f t="shared" si="0"/>
        <v>Kompensācijas elements</v>
      </c>
      <c r="W27" s="144" t="str">
        <f t="shared" si="0"/>
        <v>kpl</v>
      </c>
      <c r="X27" s="166">
        <f t="shared" si="0"/>
        <v>1</v>
      </c>
    </row>
    <row r="28" spans="1:24">
      <c r="A28" s="173">
        <v>12</v>
      </c>
      <c r="B28" s="165"/>
      <c r="C28" s="151" t="s">
        <v>170</v>
      </c>
      <c r="D28" s="111" t="s">
        <v>69</v>
      </c>
      <c r="E28" s="157">
        <v>1</v>
      </c>
      <c r="F28" s="23"/>
      <c r="G28" s="23"/>
      <c r="H28" s="23">
        <f t="shared" si="1"/>
        <v>0</v>
      </c>
      <c r="I28" s="23"/>
      <c r="J28" s="23"/>
      <c r="K28" s="24">
        <f t="shared" si="2"/>
        <v>0</v>
      </c>
      <c r="L28" s="24">
        <f t="shared" si="3"/>
        <v>0</v>
      </c>
      <c r="M28" s="24">
        <f t="shared" si="4"/>
        <v>0</v>
      </c>
      <c r="N28" s="24">
        <f t="shared" si="5"/>
        <v>0</v>
      </c>
      <c r="O28" s="24">
        <f t="shared" si="6"/>
        <v>0</v>
      </c>
      <c r="P28" s="24">
        <f t="shared" si="7"/>
        <v>0</v>
      </c>
      <c r="T28" s="144">
        <f t="shared" si="0"/>
        <v>12</v>
      </c>
      <c r="U28" s="144">
        <f t="shared" si="0"/>
        <v>0</v>
      </c>
      <c r="V28" s="156" t="str">
        <f t="shared" si="0"/>
        <v>Cauruļvada stiprinājumi</v>
      </c>
      <c r="W28" s="144" t="str">
        <f t="shared" si="0"/>
        <v>kpl</v>
      </c>
      <c r="X28" s="166">
        <f t="shared" si="0"/>
        <v>1</v>
      </c>
    </row>
    <row r="29" spans="1:24" ht="25.5">
      <c r="A29" s="173">
        <v>13</v>
      </c>
      <c r="B29" s="166"/>
      <c r="C29" s="152" t="s">
        <v>171</v>
      </c>
      <c r="D29" s="111" t="s">
        <v>69</v>
      </c>
      <c r="E29" s="157">
        <v>1</v>
      </c>
      <c r="F29" s="23"/>
      <c r="G29" s="23"/>
      <c r="H29" s="23">
        <f t="shared" si="1"/>
        <v>0</v>
      </c>
      <c r="I29" s="23"/>
      <c r="J29" s="23"/>
      <c r="K29" s="24">
        <f t="shared" si="2"/>
        <v>0</v>
      </c>
      <c r="L29" s="24">
        <f t="shared" si="3"/>
        <v>0</v>
      </c>
      <c r="M29" s="24">
        <f t="shared" si="4"/>
        <v>0</v>
      </c>
      <c r="N29" s="24">
        <f t="shared" si="5"/>
        <v>0</v>
      </c>
      <c r="O29" s="24">
        <f t="shared" si="6"/>
        <v>0</v>
      </c>
      <c r="P29" s="24">
        <f t="shared" si="7"/>
        <v>0</v>
      </c>
      <c r="T29" s="144">
        <f t="shared" si="0"/>
        <v>13</v>
      </c>
      <c r="U29" s="144">
        <f t="shared" si="0"/>
        <v>0</v>
      </c>
      <c r="V29" s="156" t="str">
        <f t="shared" si="0"/>
        <v>Savienojumi, pagriezieni, škērsojumi, pārejas, sastiprinājumi u.c. Montāžas elementi</v>
      </c>
      <c r="W29" s="144" t="str">
        <f t="shared" si="0"/>
        <v>kpl</v>
      </c>
      <c r="X29" s="166">
        <f t="shared" si="0"/>
        <v>1</v>
      </c>
    </row>
    <row r="30" spans="1:24" ht="25.5">
      <c r="A30" s="173">
        <v>14</v>
      </c>
      <c r="B30" s="165"/>
      <c r="C30" s="151" t="s">
        <v>172</v>
      </c>
      <c r="D30" s="111" t="s">
        <v>69</v>
      </c>
      <c r="E30" s="157">
        <v>1</v>
      </c>
      <c r="F30" s="23"/>
      <c r="G30" s="23"/>
      <c r="H30" s="23">
        <f t="shared" si="1"/>
        <v>0</v>
      </c>
      <c r="I30" s="23"/>
      <c r="J30" s="23"/>
      <c r="K30" s="24">
        <f t="shared" si="2"/>
        <v>0</v>
      </c>
      <c r="L30" s="24">
        <f t="shared" si="3"/>
        <v>0</v>
      </c>
      <c r="M30" s="24">
        <f t="shared" si="4"/>
        <v>0</v>
      </c>
      <c r="N30" s="24">
        <f t="shared" si="5"/>
        <v>0</v>
      </c>
      <c r="O30" s="24">
        <f t="shared" si="6"/>
        <v>0</v>
      </c>
      <c r="P30" s="24">
        <f t="shared" si="7"/>
        <v>0</v>
      </c>
      <c r="T30" s="144">
        <f t="shared" si="0"/>
        <v>14</v>
      </c>
      <c r="U30" s="144">
        <f t="shared" si="0"/>
        <v>0</v>
      </c>
      <c r="V30" s="156" t="str">
        <f t="shared" si="0"/>
        <v>Pieslēgums pie ievada ēkā, tai skaitā montāža un visi nepieciešami materiāli</v>
      </c>
      <c r="W30" s="144" t="str">
        <f t="shared" si="0"/>
        <v>kpl</v>
      </c>
      <c r="X30" s="166">
        <f t="shared" si="0"/>
        <v>1</v>
      </c>
    </row>
    <row r="31" spans="1:24" ht="38.25">
      <c r="A31" s="173">
        <v>15</v>
      </c>
      <c r="B31" s="165"/>
      <c r="C31" s="152" t="s">
        <v>173</v>
      </c>
      <c r="D31" s="111" t="s">
        <v>69</v>
      </c>
      <c r="E31" s="157">
        <v>2</v>
      </c>
      <c r="F31" s="23"/>
      <c r="G31" s="23"/>
      <c r="H31" s="23">
        <f t="shared" si="1"/>
        <v>0</v>
      </c>
      <c r="I31" s="23"/>
      <c r="J31" s="23"/>
      <c r="K31" s="24">
        <f t="shared" si="2"/>
        <v>0</v>
      </c>
      <c r="L31" s="24">
        <f t="shared" si="3"/>
        <v>0</v>
      </c>
      <c r="M31" s="24">
        <f t="shared" si="4"/>
        <v>0</v>
      </c>
      <c r="N31" s="24">
        <f t="shared" si="5"/>
        <v>0</v>
      </c>
      <c r="O31" s="24">
        <f t="shared" si="6"/>
        <v>0</v>
      </c>
      <c r="P31" s="24">
        <f t="shared" si="7"/>
        <v>0</v>
      </c>
      <c r="T31" s="144">
        <f t="shared" si="0"/>
        <v>15</v>
      </c>
      <c r="U31" s="144">
        <f t="shared" si="0"/>
        <v>0</v>
      </c>
      <c r="V31" s="156" t="str">
        <f t="shared" si="0"/>
        <v>Pieslēgums pie izlietnes. Tai skaitā noslēgkrāns, tai skaitā montāža un visi nepieciešami materiāli</v>
      </c>
      <c r="W31" s="144" t="str">
        <f t="shared" si="0"/>
        <v>kpl</v>
      </c>
      <c r="X31" s="166">
        <f t="shared" si="0"/>
        <v>2</v>
      </c>
    </row>
    <row r="32" spans="1:24" ht="25.5">
      <c r="A32" s="173">
        <v>16</v>
      </c>
      <c r="B32" s="166"/>
      <c r="C32" s="151" t="s">
        <v>174</v>
      </c>
      <c r="D32" s="111" t="s">
        <v>69</v>
      </c>
      <c r="E32" s="157">
        <v>1</v>
      </c>
      <c r="F32" s="23"/>
      <c r="G32" s="23"/>
      <c r="H32" s="23">
        <f t="shared" si="1"/>
        <v>0</v>
      </c>
      <c r="I32" s="23"/>
      <c r="J32" s="23"/>
      <c r="K32" s="24">
        <f t="shared" si="2"/>
        <v>0</v>
      </c>
      <c r="L32" s="24">
        <f t="shared" si="3"/>
        <v>0</v>
      </c>
      <c r="M32" s="24">
        <f t="shared" si="4"/>
        <v>0</v>
      </c>
      <c r="N32" s="24">
        <f t="shared" si="5"/>
        <v>0</v>
      </c>
      <c r="O32" s="24">
        <f t="shared" si="6"/>
        <v>0</v>
      </c>
      <c r="P32" s="24">
        <f t="shared" si="7"/>
        <v>0</v>
      </c>
      <c r="T32" s="144">
        <f t="shared" ref="T32:X58" si="8">A32</f>
        <v>16</v>
      </c>
      <c r="U32" s="144">
        <f t="shared" si="8"/>
        <v>0</v>
      </c>
      <c r="V32" s="156" t="str">
        <f t="shared" si="8"/>
        <v>Pieslēgums pie skalojamās kastes. Tai skaitā noslēgkrāns</v>
      </c>
      <c r="W32" s="144" t="str">
        <f t="shared" si="8"/>
        <v>kpl</v>
      </c>
      <c r="X32" s="166">
        <f t="shared" si="8"/>
        <v>1</v>
      </c>
    </row>
    <row r="33" spans="1:24" ht="25.5">
      <c r="A33" s="173">
        <v>17</v>
      </c>
      <c r="B33" s="165"/>
      <c r="C33" s="152" t="s">
        <v>175</v>
      </c>
      <c r="D33" s="111" t="s">
        <v>69</v>
      </c>
      <c r="E33" s="157">
        <v>1</v>
      </c>
      <c r="F33" s="23"/>
      <c r="G33" s="23"/>
      <c r="H33" s="23">
        <f t="shared" si="1"/>
        <v>0</v>
      </c>
      <c r="I33" s="23"/>
      <c r="J33" s="23"/>
      <c r="K33" s="24">
        <f t="shared" si="2"/>
        <v>0</v>
      </c>
      <c r="L33" s="24">
        <f t="shared" si="3"/>
        <v>0</v>
      </c>
      <c r="M33" s="24">
        <f t="shared" si="4"/>
        <v>0</v>
      </c>
      <c r="N33" s="24">
        <f t="shared" si="5"/>
        <v>0</v>
      </c>
      <c r="O33" s="24">
        <f t="shared" si="6"/>
        <v>0</v>
      </c>
      <c r="P33" s="24">
        <f t="shared" si="7"/>
        <v>0</v>
      </c>
      <c r="T33" s="144">
        <f t="shared" si="8"/>
        <v>17</v>
      </c>
      <c r="U33" s="144">
        <f t="shared" si="8"/>
        <v>0</v>
      </c>
      <c r="V33" s="156" t="str">
        <f t="shared" si="8"/>
        <v>Pieslēgums pie laistīšanas krāna telpā. Tai skaitā noslēgkrāns</v>
      </c>
      <c r="W33" s="144" t="str">
        <f t="shared" si="8"/>
        <v>kpl</v>
      </c>
      <c r="X33" s="166">
        <f t="shared" si="8"/>
        <v>1</v>
      </c>
    </row>
    <row r="34" spans="1:24" ht="38.25">
      <c r="A34" s="173">
        <v>18</v>
      </c>
      <c r="B34" s="165"/>
      <c r="C34" s="151" t="s">
        <v>176</v>
      </c>
      <c r="D34" s="111" t="s">
        <v>69</v>
      </c>
      <c r="E34" s="157">
        <v>1</v>
      </c>
      <c r="F34" s="23"/>
      <c r="G34" s="23"/>
      <c r="H34" s="23">
        <f t="shared" si="1"/>
        <v>0</v>
      </c>
      <c r="I34" s="23"/>
      <c r="J34" s="23"/>
      <c r="K34" s="24">
        <f t="shared" si="2"/>
        <v>0</v>
      </c>
      <c r="L34" s="24">
        <f t="shared" si="3"/>
        <v>0</v>
      </c>
      <c r="M34" s="24">
        <f t="shared" si="4"/>
        <v>0</v>
      </c>
      <c r="N34" s="24">
        <f t="shared" si="5"/>
        <v>0</v>
      </c>
      <c r="O34" s="24">
        <f t="shared" si="6"/>
        <v>0</v>
      </c>
      <c r="P34" s="24">
        <f t="shared" si="7"/>
        <v>0</v>
      </c>
      <c r="T34" s="144">
        <f t="shared" si="8"/>
        <v>18</v>
      </c>
      <c r="U34" s="144">
        <f t="shared" si="8"/>
        <v>0</v>
      </c>
      <c r="V34" s="156" t="str">
        <f t="shared" si="8"/>
        <v>Pieslēgums pie āra laistīšanas krāna. Tai skaitā noslēgkrāns, tai skaitā montāža un visi nepieciešami materiāli</v>
      </c>
      <c r="W34" s="144" t="str">
        <f t="shared" si="8"/>
        <v>kpl</v>
      </c>
      <c r="X34" s="166">
        <f t="shared" si="8"/>
        <v>1</v>
      </c>
    </row>
    <row r="35" spans="1:24" ht="38.25">
      <c r="A35" s="173">
        <v>19</v>
      </c>
      <c r="B35" s="165"/>
      <c r="C35" s="152" t="s">
        <v>177</v>
      </c>
      <c r="D35" s="111" t="s">
        <v>69</v>
      </c>
      <c r="E35" s="157">
        <v>1</v>
      </c>
      <c r="F35" s="23"/>
      <c r="G35" s="23"/>
      <c r="H35" s="23">
        <f t="shared" si="1"/>
        <v>0</v>
      </c>
      <c r="I35" s="23"/>
      <c r="J35" s="23"/>
      <c r="K35" s="24">
        <f t="shared" si="2"/>
        <v>0</v>
      </c>
      <c r="L35" s="24">
        <f t="shared" si="3"/>
        <v>0</v>
      </c>
      <c r="M35" s="24">
        <f t="shared" si="4"/>
        <v>0</v>
      </c>
      <c r="N35" s="24">
        <f t="shared" si="5"/>
        <v>0</v>
      </c>
      <c r="O35" s="24">
        <f t="shared" si="6"/>
        <v>0</v>
      </c>
      <c r="P35" s="24">
        <f t="shared" si="7"/>
        <v>0</v>
      </c>
      <c r="T35" s="144">
        <f t="shared" si="8"/>
        <v>19</v>
      </c>
      <c r="U35" s="144">
        <f t="shared" si="8"/>
        <v>0</v>
      </c>
      <c r="V35" s="156" t="str">
        <f t="shared" si="8"/>
        <v>daudzplūsmas sildītājs, stiprināms pie sienas, 6.0kw,, tai skaitā montāža un visi nepieciešami materiāli</v>
      </c>
      <c r="W35" s="144" t="str">
        <f t="shared" si="8"/>
        <v>kpl</v>
      </c>
      <c r="X35" s="166">
        <f t="shared" si="8"/>
        <v>1</v>
      </c>
    </row>
    <row r="36" spans="1:24">
      <c r="A36" s="169"/>
      <c r="B36" s="169"/>
      <c r="C36" s="161" t="s">
        <v>178</v>
      </c>
      <c r="D36" s="162"/>
      <c r="E36" s="175"/>
      <c r="F36" s="163"/>
      <c r="G36" s="163"/>
      <c r="H36" s="163"/>
      <c r="I36" s="163"/>
      <c r="J36" s="163"/>
      <c r="K36" s="163"/>
      <c r="L36" s="163"/>
      <c r="M36" s="163"/>
      <c r="N36" s="163"/>
      <c r="O36" s="163"/>
      <c r="P36" s="163"/>
      <c r="T36" s="144">
        <f t="shared" si="8"/>
        <v>0</v>
      </c>
      <c r="U36" s="144">
        <f t="shared" si="8"/>
        <v>0</v>
      </c>
      <c r="V36" s="156" t="str">
        <f t="shared" si="8"/>
        <v>Iekšējā karstā ūdensapgāde T3, T4</v>
      </c>
      <c r="W36" s="144">
        <f t="shared" si="8"/>
        <v>0</v>
      </c>
      <c r="X36" s="166">
        <f t="shared" si="8"/>
        <v>0</v>
      </c>
    </row>
    <row r="37" spans="1:24" ht="38.25">
      <c r="A37" s="173" t="s">
        <v>203</v>
      </c>
      <c r="B37" s="165"/>
      <c r="C37" s="151" t="s">
        <v>179</v>
      </c>
      <c r="D37" s="111" t="s">
        <v>57</v>
      </c>
      <c r="E37" s="157">
        <v>0.66</v>
      </c>
      <c r="F37" s="23"/>
      <c r="G37" s="23"/>
      <c r="H37" s="23">
        <f t="shared" si="1"/>
        <v>0</v>
      </c>
      <c r="I37" s="23"/>
      <c r="J37" s="23"/>
      <c r="K37" s="24">
        <f t="shared" si="2"/>
        <v>0</v>
      </c>
      <c r="L37" s="24">
        <f t="shared" si="3"/>
        <v>0</v>
      </c>
      <c r="M37" s="24">
        <f t="shared" si="4"/>
        <v>0</v>
      </c>
      <c r="N37" s="24">
        <f t="shared" si="5"/>
        <v>0</v>
      </c>
      <c r="O37" s="24">
        <f t="shared" si="6"/>
        <v>0</v>
      </c>
      <c r="P37" s="24">
        <f t="shared" si="7"/>
        <v>0</v>
      </c>
      <c r="T37" s="144" t="str">
        <f t="shared" si="8"/>
        <v>20</v>
      </c>
      <c r="U37" s="144">
        <f t="shared" si="8"/>
        <v>0</v>
      </c>
      <c r="V37" s="156" t="str">
        <f t="shared" si="8"/>
        <v>Plastmasas iekšējā ūdensvada caurule De 20 (T3), tai skaitā montāža un visi nepieciešami materiāli</v>
      </c>
      <c r="W37" s="144" t="str">
        <f t="shared" si="8"/>
        <v>m</v>
      </c>
      <c r="X37" s="166">
        <f t="shared" si="8"/>
        <v>0.66</v>
      </c>
    </row>
    <row r="38" spans="1:24" ht="38.25">
      <c r="A38" s="173" t="s">
        <v>204</v>
      </c>
      <c r="B38" s="165"/>
      <c r="C38" s="151" t="s">
        <v>180</v>
      </c>
      <c r="D38" s="111" t="s">
        <v>57</v>
      </c>
      <c r="E38" s="157">
        <v>3.3</v>
      </c>
      <c r="F38" s="23"/>
      <c r="G38" s="23"/>
      <c r="H38" s="23">
        <f t="shared" si="1"/>
        <v>0</v>
      </c>
      <c r="I38" s="23"/>
      <c r="J38" s="23"/>
      <c r="K38" s="24">
        <f t="shared" si="2"/>
        <v>0</v>
      </c>
      <c r="L38" s="24">
        <f t="shared" si="3"/>
        <v>0</v>
      </c>
      <c r="M38" s="24">
        <f t="shared" si="4"/>
        <v>0</v>
      </c>
      <c r="N38" s="24">
        <f t="shared" si="5"/>
        <v>0</v>
      </c>
      <c r="O38" s="24">
        <f t="shared" si="6"/>
        <v>0</v>
      </c>
      <c r="P38" s="24">
        <f t="shared" si="7"/>
        <v>0</v>
      </c>
      <c r="T38" s="144" t="str">
        <f t="shared" si="8"/>
        <v>21</v>
      </c>
      <c r="U38" s="144">
        <f t="shared" si="8"/>
        <v>0</v>
      </c>
      <c r="V38" s="156" t="str">
        <f t="shared" si="8"/>
        <v>Plastmasas iekšējā ūdensvada caurule De 15 (T4), tai skaitā montāža un visi nepieciešami materiāli</v>
      </c>
      <c r="W38" s="144" t="str">
        <f t="shared" si="8"/>
        <v>m</v>
      </c>
      <c r="X38" s="166">
        <f t="shared" si="8"/>
        <v>3.3</v>
      </c>
    </row>
    <row r="39" spans="1:24" ht="25.5">
      <c r="A39" s="173" t="s">
        <v>205</v>
      </c>
      <c r="B39" s="165"/>
      <c r="C39" s="152" t="s">
        <v>181</v>
      </c>
      <c r="D39" s="111" t="s">
        <v>69</v>
      </c>
      <c r="E39" s="157">
        <v>1</v>
      </c>
      <c r="F39" s="23"/>
      <c r="G39" s="23"/>
      <c r="H39" s="23">
        <f t="shared" si="1"/>
        <v>0</v>
      </c>
      <c r="I39" s="23"/>
      <c r="J39" s="23"/>
      <c r="K39" s="24">
        <f t="shared" si="2"/>
        <v>0</v>
      </c>
      <c r="L39" s="24">
        <f t="shared" si="3"/>
        <v>0</v>
      </c>
      <c r="M39" s="24">
        <f t="shared" si="4"/>
        <v>0</v>
      </c>
      <c r="N39" s="24">
        <f t="shared" si="5"/>
        <v>0</v>
      </c>
      <c r="O39" s="24">
        <f t="shared" si="6"/>
        <v>0</v>
      </c>
      <c r="P39" s="24">
        <f t="shared" si="7"/>
        <v>0</v>
      </c>
      <c r="T39" s="144" t="str">
        <f t="shared" si="8"/>
        <v>22</v>
      </c>
      <c r="U39" s="144">
        <f t="shared" si="8"/>
        <v>0</v>
      </c>
      <c r="V39" s="156" t="str">
        <f t="shared" si="8"/>
        <v>Aizbīdnis diam. 20, tai skaitā montāža un visi nepieciešami materiāli</v>
      </c>
      <c r="W39" s="144" t="str">
        <f t="shared" si="8"/>
        <v>kpl</v>
      </c>
      <c r="X39" s="166">
        <f t="shared" si="8"/>
        <v>1</v>
      </c>
    </row>
    <row r="40" spans="1:24" ht="51">
      <c r="A40" s="173">
        <v>23</v>
      </c>
      <c r="B40" s="165"/>
      <c r="C40" s="152" t="s">
        <v>163</v>
      </c>
      <c r="D40" s="111" t="s">
        <v>57</v>
      </c>
      <c r="E40" s="157">
        <v>0.66</v>
      </c>
      <c r="F40" s="23"/>
      <c r="G40" s="23"/>
      <c r="H40" s="23">
        <f t="shared" si="1"/>
        <v>0</v>
      </c>
      <c r="I40" s="23"/>
      <c r="J40" s="23"/>
      <c r="K40" s="24">
        <f t="shared" si="2"/>
        <v>0</v>
      </c>
      <c r="L40" s="24">
        <f t="shared" si="3"/>
        <v>0</v>
      </c>
      <c r="M40" s="24">
        <f t="shared" si="4"/>
        <v>0</v>
      </c>
      <c r="N40" s="24">
        <f t="shared" si="5"/>
        <v>0</v>
      </c>
      <c r="O40" s="24">
        <f t="shared" si="6"/>
        <v>0</v>
      </c>
      <c r="P40" s="24">
        <f t="shared" si="7"/>
        <v>0</v>
      </c>
      <c r="T40" s="144">
        <f t="shared" si="8"/>
        <v>23</v>
      </c>
      <c r="U40" s="144">
        <f t="shared" si="8"/>
        <v>0</v>
      </c>
      <c r="V40" s="156" t="str">
        <f t="shared" si="8"/>
        <v>Kondensāta un siltumizolācija cauruļvadam  De20 (minerālvates cauruļvadu izolācijas čaula ar folijas pārklājumu) B 40 mm, tai skaitā montāža un visi nepieciešami materiāli</v>
      </c>
      <c r="W40" s="144" t="str">
        <f t="shared" si="8"/>
        <v>m</v>
      </c>
      <c r="X40" s="166">
        <f t="shared" si="8"/>
        <v>0.66</v>
      </c>
    </row>
    <row r="41" spans="1:24">
      <c r="A41" s="173">
        <v>24</v>
      </c>
      <c r="B41" s="166"/>
      <c r="C41" s="152" t="s">
        <v>169</v>
      </c>
      <c r="D41" s="111" t="s">
        <v>69</v>
      </c>
      <c r="E41" s="157">
        <v>4</v>
      </c>
      <c r="F41" s="23"/>
      <c r="G41" s="23"/>
      <c r="H41" s="23">
        <f t="shared" si="1"/>
        <v>0</v>
      </c>
      <c r="I41" s="23"/>
      <c r="J41" s="23"/>
      <c r="K41" s="24">
        <f t="shared" si="2"/>
        <v>0</v>
      </c>
      <c r="L41" s="24">
        <f t="shared" si="3"/>
        <v>0</v>
      </c>
      <c r="M41" s="24">
        <f t="shared" si="4"/>
        <v>0</v>
      </c>
      <c r="N41" s="24">
        <f t="shared" si="5"/>
        <v>0</v>
      </c>
      <c r="O41" s="24">
        <f t="shared" si="6"/>
        <v>0</v>
      </c>
      <c r="P41" s="24">
        <f t="shared" si="7"/>
        <v>0</v>
      </c>
      <c r="T41" s="144">
        <f t="shared" si="8"/>
        <v>24</v>
      </c>
      <c r="U41" s="144">
        <f t="shared" si="8"/>
        <v>0</v>
      </c>
      <c r="V41" s="156" t="str">
        <f t="shared" si="8"/>
        <v>Kompensācijas elements</v>
      </c>
      <c r="W41" s="144" t="str">
        <f t="shared" si="8"/>
        <v>kpl</v>
      </c>
      <c r="X41" s="166">
        <f t="shared" si="8"/>
        <v>4</v>
      </c>
    </row>
    <row r="42" spans="1:24">
      <c r="A42" s="173">
        <v>25</v>
      </c>
      <c r="B42" s="166"/>
      <c r="C42" s="151" t="s">
        <v>170</v>
      </c>
      <c r="D42" s="111" t="s">
        <v>69</v>
      </c>
      <c r="E42" s="157">
        <v>1</v>
      </c>
      <c r="F42" s="23"/>
      <c r="G42" s="23"/>
      <c r="H42" s="23">
        <f t="shared" si="1"/>
        <v>0</v>
      </c>
      <c r="I42" s="23"/>
      <c r="J42" s="23"/>
      <c r="K42" s="24">
        <f t="shared" si="2"/>
        <v>0</v>
      </c>
      <c r="L42" s="24">
        <f t="shared" si="3"/>
        <v>0</v>
      </c>
      <c r="M42" s="24">
        <f t="shared" si="4"/>
        <v>0</v>
      </c>
      <c r="N42" s="24">
        <f t="shared" si="5"/>
        <v>0</v>
      </c>
      <c r="O42" s="24">
        <f t="shared" si="6"/>
        <v>0</v>
      </c>
      <c r="P42" s="24">
        <f t="shared" si="7"/>
        <v>0</v>
      </c>
      <c r="T42" s="144">
        <f t="shared" si="8"/>
        <v>25</v>
      </c>
      <c r="U42" s="144">
        <f t="shared" si="8"/>
        <v>0</v>
      </c>
      <c r="V42" s="156" t="str">
        <f t="shared" si="8"/>
        <v>Cauruļvada stiprinājumi</v>
      </c>
      <c r="W42" s="144" t="str">
        <f t="shared" si="8"/>
        <v>kpl</v>
      </c>
      <c r="X42" s="166">
        <f t="shared" si="8"/>
        <v>1</v>
      </c>
    </row>
    <row r="43" spans="1:24" ht="25.5">
      <c r="A43" s="173">
        <v>26</v>
      </c>
      <c r="B43" s="166"/>
      <c r="C43" s="151" t="s">
        <v>171</v>
      </c>
      <c r="D43" s="111" t="s">
        <v>69</v>
      </c>
      <c r="E43" s="157">
        <v>1</v>
      </c>
      <c r="F43" s="23"/>
      <c r="G43" s="23"/>
      <c r="H43" s="23">
        <f t="shared" si="1"/>
        <v>0</v>
      </c>
      <c r="I43" s="23"/>
      <c r="J43" s="23"/>
      <c r="K43" s="24">
        <f t="shared" si="2"/>
        <v>0</v>
      </c>
      <c r="L43" s="24">
        <f t="shared" si="3"/>
        <v>0</v>
      </c>
      <c r="M43" s="24">
        <f t="shared" si="4"/>
        <v>0</v>
      </c>
      <c r="N43" s="24">
        <f t="shared" si="5"/>
        <v>0</v>
      </c>
      <c r="O43" s="24">
        <f t="shared" si="6"/>
        <v>0</v>
      </c>
      <c r="P43" s="24">
        <f t="shared" si="7"/>
        <v>0</v>
      </c>
      <c r="T43" s="144">
        <f t="shared" si="8"/>
        <v>26</v>
      </c>
      <c r="U43" s="144">
        <f t="shared" si="8"/>
        <v>0</v>
      </c>
      <c r="V43" s="156" t="str">
        <f t="shared" si="8"/>
        <v>Savienojumi, pagriezieni, škērsojumi, pārejas, sastiprinājumi u.c. Montāžas elementi</v>
      </c>
      <c r="W43" s="144" t="str">
        <f t="shared" si="8"/>
        <v>kpl</v>
      </c>
      <c r="X43" s="166">
        <f t="shared" si="8"/>
        <v>1</v>
      </c>
    </row>
    <row r="44" spans="1:24" ht="25.5">
      <c r="A44" s="173">
        <v>27</v>
      </c>
      <c r="B44" s="166"/>
      <c r="C44" s="152" t="s">
        <v>182</v>
      </c>
      <c r="D44" s="111" t="s">
        <v>69</v>
      </c>
      <c r="E44" s="157">
        <v>1</v>
      </c>
      <c r="F44" s="23"/>
      <c r="G44" s="23"/>
      <c r="H44" s="23">
        <f t="shared" si="1"/>
        <v>0</v>
      </c>
      <c r="I44" s="23"/>
      <c r="J44" s="23"/>
      <c r="K44" s="24">
        <f t="shared" si="2"/>
        <v>0</v>
      </c>
      <c r="L44" s="24">
        <f t="shared" si="3"/>
        <v>0</v>
      </c>
      <c r="M44" s="24">
        <f t="shared" si="4"/>
        <v>0</v>
      </c>
      <c r="N44" s="24">
        <f t="shared" si="5"/>
        <v>0</v>
      </c>
      <c r="O44" s="24">
        <f t="shared" si="6"/>
        <v>0</v>
      </c>
      <c r="P44" s="24">
        <f t="shared" si="7"/>
        <v>0</v>
      </c>
      <c r="T44" s="144">
        <f t="shared" si="8"/>
        <v>27</v>
      </c>
      <c r="U44" s="144">
        <f t="shared" si="8"/>
        <v>0</v>
      </c>
      <c r="V44" s="156" t="str">
        <f t="shared" si="8"/>
        <v>Pieslēgums pie plūsmas sildītāja, tai skaitā montāža un visi nepieciešami materiāli</v>
      </c>
      <c r="W44" s="144" t="str">
        <f t="shared" si="8"/>
        <v>kpl</v>
      </c>
      <c r="X44" s="166">
        <f t="shared" si="8"/>
        <v>1</v>
      </c>
    </row>
    <row r="45" spans="1:24" ht="38.25">
      <c r="A45" s="173">
        <v>28</v>
      </c>
      <c r="B45" s="166"/>
      <c r="C45" s="152" t="s">
        <v>173</v>
      </c>
      <c r="D45" s="111" t="s">
        <v>69</v>
      </c>
      <c r="E45" s="157">
        <v>2</v>
      </c>
      <c r="F45" s="23"/>
      <c r="G45" s="23"/>
      <c r="H45" s="23">
        <f t="shared" ref="H45:H65" si="9">ROUND(F45*G45,2)</f>
        <v>0</v>
      </c>
      <c r="I45" s="23"/>
      <c r="J45" s="23"/>
      <c r="K45" s="24">
        <f t="shared" ref="K45:K65" si="10">H45+I45+J45</f>
        <v>0</v>
      </c>
      <c r="L45" s="24">
        <f t="shared" ref="L45:L65" si="11">ROUND(E45*F45,2)</f>
        <v>0</v>
      </c>
      <c r="M45" s="24">
        <f t="shared" ref="M45:M65" si="12">ROUND(E45*H45,2)</f>
        <v>0</v>
      </c>
      <c r="N45" s="24">
        <f t="shared" ref="N45:N65" si="13">ROUND(E45*I45,2)</f>
        <v>0</v>
      </c>
      <c r="O45" s="24">
        <f t="shared" ref="O45:O65" si="14">ROUND(E45*J45,2)</f>
        <v>0</v>
      </c>
      <c r="P45" s="24">
        <f t="shared" ref="P45:P65" si="15">M45+N45+O45</f>
        <v>0</v>
      </c>
      <c r="T45" s="144">
        <f t="shared" si="8"/>
        <v>28</v>
      </c>
      <c r="U45" s="144">
        <f t="shared" si="8"/>
        <v>0</v>
      </c>
      <c r="V45" s="156" t="str">
        <f t="shared" si="8"/>
        <v>Pieslēgums pie izlietnes. Tai skaitā noslēgkrāns, tai skaitā montāža un visi nepieciešami materiāli</v>
      </c>
      <c r="W45" s="144" t="str">
        <f t="shared" si="8"/>
        <v>kpl</v>
      </c>
      <c r="X45" s="166">
        <f t="shared" si="8"/>
        <v>2</v>
      </c>
    </row>
    <row r="46" spans="1:24" ht="38.25">
      <c r="A46" s="173">
        <v>29</v>
      </c>
      <c r="B46" s="166"/>
      <c r="C46" s="151" t="s">
        <v>183</v>
      </c>
      <c r="D46" s="111" t="s">
        <v>69</v>
      </c>
      <c r="E46" s="157">
        <v>1</v>
      </c>
      <c r="F46" s="23"/>
      <c r="G46" s="23"/>
      <c r="H46" s="23">
        <f t="shared" si="9"/>
        <v>0</v>
      </c>
      <c r="I46" s="23"/>
      <c r="J46" s="23"/>
      <c r="K46" s="24">
        <f t="shared" si="10"/>
        <v>0</v>
      </c>
      <c r="L46" s="24">
        <f t="shared" si="11"/>
        <v>0</v>
      </c>
      <c r="M46" s="24">
        <f t="shared" si="12"/>
        <v>0</v>
      </c>
      <c r="N46" s="24">
        <f t="shared" si="13"/>
        <v>0</v>
      </c>
      <c r="O46" s="24">
        <f t="shared" si="14"/>
        <v>0</v>
      </c>
      <c r="P46" s="24">
        <f t="shared" si="15"/>
        <v>0</v>
      </c>
      <c r="T46" s="144">
        <f t="shared" si="8"/>
        <v>29</v>
      </c>
      <c r="U46" s="144">
        <f t="shared" si="8"/>
        <v>0</v>
      </c>
      <c r="V46" s="156" t="str">
        <f t="shared" si="8"/>
        <v>Pieslēgums pie laistīšanas krāna telpā. Tai skaitā noslēgkrāns, tai skaitā montāža un visi nepieciešami materiāli</v>
      </c>
      <c r="W46" s="144" t="str">
        <f t="shared" si="8"/>
        <v>kpl</v>
      </c>
      <c r="X46" s="166">
        <f t="shared" si="8"/>
        <v>1</v>
      </c>
    </row>
    <row r="47" spans="1:24">
      <c r="A47" s="169"/>
      <c r="B47" s="170"/>
      <c r="C47" s="161" t="s">
        <v>140</v>
      </c>
      <c r="D47" s="162"/>
      <c r="E47" s="175"/>
      <c r="F47" s="163"/>
      <c r="G47" s="163"/>
      <c r="H47" s="163"/>
      <c r="I47" s="163"/>
      <c r="J47" s="163"/>
      <c r="K47" s="163"/>
      <c r="L47" s="163"/>
      <c r="M47" s="163"/>
      <c r="N47" s="163"/>
      <c r="O47" s="163"/>
      <c r="P47" s="163"/>
      <c r="T47" s="144">
        <f t="shared" si="8"/>
        <v>0</v>
      </c>
      <c r="U47" s="144">
        <f t="shared" si="8"/>
        <v>0</v>
      </c>
      <c r="V47" s="156" t="str">
        <f t="shared" si="8"/>
        <v>Saimnieciskā kanalizācija K1</v>
      </c>
      <c r="W47" s="144">
        <f t="shared" si="8"/>
        <v>0</v>
      </c>
      <c r="X47" s="166">
        <f t="shared" si="8"/>
        <v>0</v>
      </c>
    </row>
    <row r="48" spans="1:24" ht="25.5">
      <c r="A48" s="173" t="s">
        <v>206</v>
      </c>
      <c r="B48" s="166"/>
      <c r="C48" s="151" t="s">
        <v>184</v>
      </c>
      <c r="D48" s="111" t="s">
        <v>57</v>
      </c>
      <c r="E48" s="157">
        <v>13.2</v>
      </c>
      <c r="F48" s="23"/>
      <c r="G48" s="23"/>
      <c r="H48" s="23">
        <f t="shared" si="9"/>
        <v>0</v>
      </c>
      <c r="I48" s="23"/>
      <c r="J48" s="23"/>
      <c r="K48" s="24">
        <f t="shared" si="10"/>
        <v>0</v>
      </c>
      <c r="L48" s="24">
        <f t="shared" si="11"/>
        <v>0</v>
      </c>
      <c r="M48" s="24">
        <f t="shared" si="12"/>
        <v>0</v>
      </c>
      <c r="N48" s="24">
        <f t="shared" si="13"/>
        <v>0</v>
      </c>
      <c r="O48" s="24">
        <f t="shared" si="14"/>
        <v>0</v>
      </c>
      <c r="P48" s="24">
        <f t="shared" si="15"/>
        <v>0</v>
      </c>
      <c r="T48" s="144" t="str">
        <f t="shared" si="8"/>
        <v>30</v>
      </c>
      <c r="U48" s="144">
        <f t="shared" si="8"/>
        <v>0</v>
      </c>
      <c r="V48" s="156" t="str">
        <f t="shared" si="8"/>
        <v>PVC kanalizācijas caurule De 110, tai skaitā montāža un visi nepieciešami materiāli</v>
      </c>
      <c r="W48" s="144" t="str">
        <f t="shared" si="8"/>
        <v>m</v>
      </c>
      <c r="X48" s="166">
        <f t="shared" si="8"/>
        <v>13.2</v>
      </c>
    </row>
    <row r="49" spans="1:24" ht="25.5">
      <c r="A49" s="173">
        <v>31</v>
      </c>
      <c r="B49" s="166"/>
      <c r="C49" s="151" t="s">
        <v>185</v>
      </c>
      <c r="D49" s="111" t="s">
        <v>57</v>
      </c>
      <c r="E49" s="157">
        <v>3.08</v>
      </c>
      <c r="F49" s="23"/>
      <c r="G49" s="23"/>
      <c r="H49" s="23">
        <f t="shared" si="9"/>
        <v>0</v>
      </c>
      <c r="I49" s="23"/>
      <c r="J49" s="23"/>
      <c r="K49" s="24">
        <f t="shared" si="10"/>
        <v>0</v>
      </c>
      <c r="L49" s="24">
        <f t="shared" si="11"/>
        <v>0</v>
      </c>
      <c r="M49" s="24">
        <f t="shared" si="12"/>
        <v>0</v>
      </c>
      <c r="N49" s="24">
        <f t="shared" si="13"/>
        <v>0</v>
      </c>
      <c r="O49" s="24">
        <f t="shared" si="14"/>
        <v>0</v>
      </c>
      <c r="P49" s="24">
        <f t="shared" si="15"/>
        <v>0</v>
      </c>
      <c r="T49" s="144">
        <f t="shared" si="8"/>
        <v>31</v>
      </c>
      <c r="U49" s="144">
        <f t="shared" si="8"/>
        <v>0</v>
      </c>
      <c r="V49" s="156" t="str">
        <f t="shared" si="8"/>
        <v xml:space="preserve">PVC kanalizācijas caurule De 50, tai skaitā montāža un visi nepieciešami materiāli </v>
      </c>
      <c r="W49" s="144" t="str">
        <f t="shared" si="8"/>
        <v>m</v>
      </c>
      <c r="X49" s="166">
        <f t="shared" si="8"/>
        <v>3.08</v>
      </c>
    </row>
    <row r="50" spans="1:24" ht="25.5">
      <c r="A50" s="173">
        <v>32</v>
      </c>
      <c r="B50" s="166"/>
      <c r="C50" s="152" t="s">
        <v>186</v>
      </c>
      <c r="D50" s="111" t="s">
        <v>57</v>
      </c>
      <c r="E50" s="157">
        <v>2.8</v>
      </c>
      <c r="F50" s="23"/>
      <c r="G50" s="23"/>
      <c r="H50" s="23">
        <f t="shared" si="9"/>
        <v>0</v>
      </c>
      <c r="I50" s="23"/>
      <c r="J50" s="23"/>
      <c r="K50" s="24">
        <f t="shared" si="10"/>
        <v>0</v>
      </c>
      <c r="L50" s="24">
        <f t="shared" si="11"/>
        <v>0</v>
      </c>
      <c r="M50" s="24">
        <f t="shared" si="12"/>
        <v>0</v>
      </c>
      <c r="N50" s="24">
        <f t="shared" si="13"/>
        <v>0</v>
      </c>
      <c r="O50" s="24">
        <f t="shared" si="14"/>
        <v>0</v>
      </c>
      <c r="P50" s="24">
        <f t="shared" si="15"/>
        <v>0</v>
      </c>
      <c r="T50" s="144">
        <f t="shared" si="8"/>
        <v>32</v>
      </c>
      <c r="U50" s="144">
        <f t="shared" si="8"/>
        <v>0</v>
      </c>
      <c r="V50" s="156" t="str">
        <f t="shared" si="8"/>
        <v xml:space="preserve">Siltinājums ap caruļvadu De 110, tai skaitā montāža un visi nepieciešami materiāli </v>
      </c>
      <c r="W50" s="144" t="str">
        <f t="shared" si="8"/>
        <v>m</v>
      </c>
      <c r="X50" s="166">
        <f t="shared" si="8"/>
        <v>2.8</v>
      </c>
    </row>
    <row r="51" spans="1:24" ht="25.5">
      <c r="A51" s="173">
        <v>33</v>
      </c>
      <c r="B51" s="165"/>
      <c r="C51" s="151" t="s">
        <v>187</v>
      </c>
      <c r="D51" s="111" t="s">
        <v>57</v>
      </c>
      <c r="E51" s="157">
        <v>2</v>
      </c>
      <c r="F51" s="23"/>
      <c r="G51" s="23"/>
      <c r="H51" s="23">
        <f t="shared" si="9"/>
        <v>0</v>
      </c>
      <c r="I51" s="23"/>
      <c r="J51" s="23"/>
      <c r="K51" s="24">
        <f t="shared" si="10"/>
        <v>0</v>
      </c>
      <c r="L51" s="24">
        <f t="shared" si="11"/>
        <v>0</v>
      </c>
      <c r="M51" s="24">
        <f t="shared" si="12"/>
        <v>0</v>
      </c>
      <c r="N51" s="24">
        <f t="shared" si="13"/>
        <v>0</v>
      </c>
      <c r="O51" s="24">
        <f t="shared" si="14"/>
        <v>0</v>
      </c>
      <c r="P51" s="24">
        <f t="shared" si="15"/>
        <v>0</v>
      </c>
      <c r="T51" s="144">
        <f t="shared" si="8"/>
        <v>33</v>
      </c>
      <c r="U51" s="144">
        <f t="shared" si="8"/>
        <v>0</v>
      </c>
      <c r="V51" s="156" t="str">
        <f t="shared" si="8"/>
        <v>Plastmasas čaula, tai skaitā montāža un visi nepieciešami materiāli</v>
      </c>
      <c r="W51" s="144" t="str">
        <f t="shared" si="8"/>
        <v>m</v>
      </c>
      <c r="X51" s="166">
        <f t="shared" si="8"/>
        <v>2</v>
      </c>
    </row>
    <row r="52" spans="1:24" ht="25.5">
      <c r="A52" s="173">
        <v>34</v>
      </c>
      <c r="B52" s="165"/>
      <c r="C52" s="151" t="s">
        <v>188</v>
      </c>
      <c r="D52" s="111" t="s">
        <v>69</v>
      </c>
      <c r="E52" s="157">
        <v>1</v>
      </c>
      <c r="F52" s="23"/>
      <c r="G52" s="23"/>
      <c r="H52" s="23">
        <f t="shared" si="9"/>
        <v>0</v>
      </c>
      <c r="I52" s="23"/>
      <c r="J52" s="23"/>
      <c r="K52" s="24">
        <f t="shared" si="10"/>
        <v>0</v>
      </c>
      <c r="L52" s="24">
        <f t="shared" si="11"/>
        <v>0</v>
      </c>
      <c r="M52" s="24">
        <f t="shared" si="12"/>
        <v>0</v>
      </c>
      <c r="N52" s="24">
        <f t="shared" si="13"/>
        <v>0</v>
      </c>
      <c r="O52" s="24">
        <f t="shared" si="14"/>
        <v>0</v>
      </c>
      <c r="P52" s="24">
        <f t="shared" si="15"/>
        <v>0</v>
      </c>
      <c r="T52" s="144">
        <f t="shared" si="8"/>
        <v>34</v>
      </c>
      <c r="U52" s="144">
        <f t="shared" si="8"/>
        <v>0</v>
      </c>
      <c r="V52" s="156" t="str">
        <f t="shared" si="8"/>
        <v>PVC gala noslēgtapa De 110, tai skaitā montāža un visi nepieciešami materiāli</v>
      </c>
      <c r="W52" s="144" t="str">
        <f t="shared" si="8"/>
        <v>kpl</v>
      </c>
      <c r="X52" s="166">
        <f t="shared" si="8"/>
        <v>1</v>
      </c>
    </row>
    <row r="53" spans="1:24">
      <c r="A53" s="173">
        <v>35</v>
      </c>
      <c r="B53" s="165"/>
      <c r="C53" s="151" t="s">
        <v>189</v>
      </c>
      <c r="D53" s="111" t="s">
        <v>69</v>
      </c>
      <c r="E53" s="157">
        <v>1</v>
      </c>
      <c r="F53" s="23"/>
      <c r="G53" s="23"/>
      <c r="H53" s="23">
        <f t="shared" si="9"/>
        <v>0</v>
      </c>
      <c r="I53" s="23"/>
      <c r="J53" s="23"/>
      <c r="K53" s="24">
        <f t="shared" si="10"/>
        <v>0</v>
      </c>
      <c r="L53" s="24">
        <f t="shared" si="11"/>
        <v>0</v>
      </c>
      <c r="M53" s="24">
        <f t="shared" si="12"/>
        <v>0</v>
      </c>
      <c r="N53" s="24">
        <f t="shared" si="13"/>
        <v>0</v>
      </c>
      <c r="O53" s="24">
        <f t="shared" si="14"/>
        <v>0</v>
      </c>
      <c r="P53" s="24">
        <f t="shared" si="15"/>
        <v>0</v>
      </c>
      <c r="T53" s="144">
        <f t="shared" si="8"/>
        <v>35</v>
      </c>
      <c r="U53" s="144">
        <f t="shared" si="8"/>
        <v>0</v>
      </c>
      <c r="V53" s="156" t="str">
        <f t="shared" si="8"/>
        <v>Šķērsojuma mezgls (aizsargčaula, manžete)</v>
      </c>
      <c r="W53" s="144" t="str">
        <f t="shared" si="8"/>
        <v>kpl</v>
      </c>
      <c r="X53" s="166">
        <f t="shared" si="8"/>
        <v>1</v>
      </c>
    </row>
    <row r="54" spans="1:24">
      <c r="A54" s="173">
        <v>36</v>
      </c>
      <c r="B54" s="166"/>
      <c r="C54" s="152" t="s">
        <v>170</v>
      </c>
      <c r="D54" s="111" t="s">
        <v>69</v>
      </c>
      <c r="E54" s="157">
        <v>1</v>
      </c>
      <c r="F54" s="23"/>
      <c r="G54" s="23"/>
      <c r="H54" s="23">
        <f t="shared" si="9"/>
        <v>0</v>
      </c>
      <c r="I54" s="23"/>
      <c r="J54" s="23"/>
      <c r="K54" s="24">
        <f t="shared" si="10"/>
        <v>0</v>
      </c>
      <c r="L54" s="24">
        <f t="shared" si="11"/>
        <v>0</v>
      </c>
      <c r="M54" s="24">
        <f t="shared" si="12"/>
        <v>0</v>
      </c>
      <c r="N54" s="24">
        <f t="shared" si="13"/>
        <v>0</v>
      </c>
      <c r="O54" s="24">
        <f t="shared" si="14"/>
        <v>0</v>
      </c>
      <c r="P54" s="24">
        <f t="shared" si="15"/>
        <v>0</v>
      </c>
      <c r="T54" s="144">
        <f t="shared" si="8"/>
        <v>36</v>
      </c>
      <c r="U54" s="144">
        <f t="shared" si="8"/>
        <v>0</v>
      </c>
      <c r="V54" s="156" t="str">
        <f t="shared" si="8"/>
        <v>Cauruļvada stiprinājumi</v>
      </c>
      <c r="W54" s="144" t="str">
        <f t="shared" si="8"/>
        <v>kpl</v>
      </c>
      <c r="X54" s="166">
        <f t="shared" si="8"/>
        <v>1</v>
      </c>
    </row>
    <row r="55" spans="1:24" ht="38.25">
      <c r="A55" s="173">
        <v>37</v>
      </c>
      <c r="B55" s="165"/>
      <c r="C55" s="151" t="s">
        <v>190</v>
      </c>
      <c r="D55" s="111" t="s">
        <v>69</v>
      </c>
      <c r="E55" s="157">
        <v>1</v>
      </c>
      <c r="F55" s="23"/>
      <c r="G55" s="23"/>
      <c r="H55" s="23">
        <f t="shared" si="9"/>
        <v>0</v>
      </c>
      <c r="I55" s="23"/>
      <c r="J55" s="23"/>
      <c r="K55" s="24">
        <f t="shared" si="10"/>
        <v>0</v>
      </c>
      <c r="L55" s="24">
        <f t="shared" si="11"/>
        <v>0</v>
      </c>
      <c r="M55" s="24">
        <f t="shared" si="12"/>
        <v>0</v>
      </c>
      <c r="N55" s="24">
        <f t="shared" si="13"/>
        <v>0</v>
      </c>
      <c r="O55" s="24">
        <f t="shared" si="14"/>
        <v>0</v>
      </c>
      <c r="P55" s="24">
        <f t="shared" si="15"/>
        <v>0</v>
      </c>
      <c r="T55" s="144">
        <f t="shared" si="8"/>
        <v>37</v>
      </c>
      <c r="U55" s="144">
        <f t="shared" si="8"/>
        <v>0</v>
      </c>
      <c r="V55" s="156" t="str">
        <f t="shared" si="8"/>
        <v>Savienojumi, pagriezieni, škērsojumi, pārejas, sastiprinājumi, ugunsdrošās putas, manžetes u.c. Montāžas elementi</v>
      </c>
      <c r="W55" s="144" t="str">
        <f t="shared" si="8"/>
        <v>kpl</v>
      </c>
      <c r="X55" s="166">
        <f t="shared" si="8"/>
        <v>1</v>
      </c>
    </row>
    <row r="56" spans="1:24" ht="25.5">
      <c r="A56" s="173">
        <v>38</v>
      </c>
      <c r="B56" s="166"/>
      <c r="C56" s="152" t="s">
        <v>191</v>
      </c>
      <c r="D56" s="111" t="s">
        <v>69</v>
      </c>
      <c r="E56" s="157">
        <v>1</v>
      </c>
      <c r="F56" s="23"/>
      <c r="G56" s="23"/>
      <c r="H56" s="23">
        <f t="shared" si="9"/>
        <v>0</v>
      </c>
      <c r="I56" s="23"/>
      <c r="J56" s="23"/>
      <c r="K56" s="24">
        <f t="shared" si="10"/>
        <v>0</v>
      </c>
      <c r="L56" s="24">
        <f t="shared" si="11"/>
        <v>0</v>
      </c>
      <c r="M56" s="24">
        <f t="shared" si="12"/>
        <v>0</v>
      </c>
      <c r="N56" s="24">
        <f t="shared" si="13"/>
        <v>0</v>
      </c>
      <c r="O56" s="24">
        <f t="shared" si="14"/>
        <v>0</v>
      </c>
      <c r="P56" s="24">
        <f t="shared" si="15"/>
        <v>0</v>
      </c>
      <c r="T56" s="144">
        <f t="shared" si="8"/>
        <v>38</v>
      </c>
      <c r="U56" s="144">
        <f t="shared" si="8"/>
        <v>0</v>
      </c>
      <c r="V56" s="156" t="str">
        <f t="shared" si="8"/>
        <v>Pieslēgums pie izvada no ēkas, tai skaitā montāža un visi nepieciešami materiāli</v>
      </c>
      <c r="W56" s="144" t="str">
        <f t="shared" si="8"/>
        <v>kpl</v>
      </c>
      <c r="X56" s="166">
        <f t="shared" si="8"/>
        <v>1</v>
      </c>
    </row>
    <row r="57" spans="1:24" ht="25.5">
      <c r="A57" s="173">
        <v>39</v>
      </c>
      <c r="B57" s="165"/>
      <c r="C57" s="151" t="s">
        <v>192</v>
      </c>
      <c r="D57" s="111" t="s">
        <v>69</v>
      </c>
      <c r="E57" s="157">
        <v>2</v>
      </c>
      <c r="F57" s="23"/>
      <c r="G57" s="23"/>
      <c r="H57" s="23">
        <f t="shared" si="9"/>
        <v>0</v>
      </c>
      <c r="I57" s="23"/>
      <c r="J57" s="23"/>
      <c r="K57" s="24">
        <f t="shared" si="10"/>
        <v>0</v>
      </c>
      <c r="L57" s="24">
        <f t="shared" si="11"/>
        <v>0</v>
      </c>
      <c r="M57" s="24">
        <f t="shared" si="12"/>
        <v>0</v>
      </c>
      <c r="N57" s="24">
        <f t="shared" si="13"/>
        <v>0</v>
      </c>
      <c r="O57" s="24">
        <f t="shared" si="14"/>
        <v>0</v>
      </c>
      <c r="P57" s="24">
        <f t="shared" si="15"/>
        <v>0</v>
      </c>
      <c r="T57" s="144">
        <f t="shared" si="8"/>
        <v>39</v>
      </c>
      <c r="U57" s="144">
        <f t="shared" si="8"/>
        <v>0</v>
      </c>
      <c r="V57" s="156" t="str">
        <f t="shared" si="8"/>
        <v>Pieslēgums pie izlietnes, tai skaitā sifons, tai skaitā montāža un visi nepieciešami materiāli</v>
      </c>
      <c r="W57" s="144" t="str">
        <f t="shared" si="8"/>
        <v>kpl</v>
      </c>
      <c r="X57" s="166">
        <f t="shared" si="8"/>
        <v>2</v>
      </c>
    </row>
    <row r="58" spans="1:24" ht="38.25">
      <c r="A58" s="173">
        <v>40</v>
      </c>
      <c r="B58" s="165"/>
      <c r="C58" s="152" t="s">
        <v>193</v>
      </c>
      <c r="D58" s="111" t="s">
        <v>69</v>
      </c>
      <c r="E58" s="157">
        <v>1</v>
      </c>
      <c r="F58" s="23"/>
      <c r="G58" s="23"/>
      <c r="H58" s="23">
        <f t="shared" si="9"/>
        <v>0</v>
      </c>
      <c r="I58" s="23"/>
      <c r="J58" s="23"/>
      <c r="K58" s="24">
        <f t="shared" si="10"/>
        <v>0</v>
      </c>
      <c r="L58" s="24">
        <f t="shared" si="11"/>
        <v>0</v>
      </c>
      <c r="M58" s="24">
        <f t="shared" si="12"/>
        <v>0</v>
      </c>
      <c r="N58" s="24">
        <f t="shared" si="13"/>
        <v>0</v>
      </c>
      <c r="O58" s="24">
        <f t="shared" si="14"/>
        <v>0</v>
      </c>
      <c r="P58" s="24">
        <f t="shared" si="15"/>
        <v>0</v>
      </c>
      <c r="T58" s="144">
        <f t="shared" si="8"/>
        <v>40</v>
      </c>
      <c r="U58" s="144">
        <f t="shared" si="8"/>
        <v>0</v>
      </c>
      <c r="V58" s="156" t="str">
        <f t="shared" si="8"/>
        <v>Pieslēgums pie klozetpoda, tai skaitā WC līkums, tai skaitā montāža un visi nepieciešami materiāli</v>
      </c>
      <c r="W58" s="144" t="str">
        <f t="shared" si="8"/>
        <v>kpl</v>
      </c>
      <c r="X58" s="166">
        <f t="shared" si="8"/>
        <v>1</v>
      </c>
    </row>
    <row r="59" spans="1:24" ht="25.5">
      <c r="A59" s="173">
        <v>41</v>
      </c>
      <c r="B59" s="166"/>
      <c r="C59" s="151" t="s">
        <v>194</v>
      </c>
      <c r="D59" s="111" t="s">
        <v>69</v>
      </c>
      <c r="E59" s="157">
        <v>2</v>
      </c>
      <c r="F59" s="23"/>
      <c r="G59" s="23"/>
      <c r="H59" s="23">
        <f t="shared" si="9"/>
        <v>0</v>
      </c>
      <c r="I59" s="23"/>
      <c r="J59" s="23"/>
      <c r="K59" s="24">
        <f t="shared" si="10"/>
        <v>0</v>
      </c>
      <c r="L59" s="24">
        <f t="shared" si="11"/>
        <v>0</v>
      </c>
      <c r="M59" s="24">
        <f t="shared" si="12"/>
        <v>0</v>
      </c>
      <c r="N59" s="24">
        <f t="shared" si="13"/>
        <v>0</v>
      </c>
      <c r="O59" s="24">
        <f t="shared" si="14"/>
        <v>0</v>
      </c>
      <c r="P59" s="24">
        <f t="shared" si="15"/>
        <v>0</v>
      </c>
      <c r="T59" s="144">
        <f t="shared" ref="T59:T65" si="16">A59</f>
        <v>41</v>
      </c>
      <c r="U59" s="144">
        <f t="shared" ref="U59:U65" si="17">B59</f>
        <v>0</v>
      </c>
      <c r="V59" s="156" t="str">
        <f t="shared" ref="V59:V65" si="18">C59</f>
        <v>Pieslēgums pie trapa, tai skaitā sifons, tai skaitā montāža un visi nepieciešami materiāli</v>
      </c>
      <c r="W59" s="144" t="str">
        <f t="shared" ref="W59:W65" si="19">D59</f>
        <v>kpl</v>
      </c>
      <c r="X59" s="166">
        <f t="shared" ref="X59:X65" si="20">E59</f>
        <v>2</v>
      </c>
    </row>
    <row r="60" spans="1:24" ht="25.5">
      <c r="A60" s="173">
        <v>42</v>
      </c>
      <c r="B60" s="165"/>
      <c r="C60" s="152" t="s">
        <v>195</v>
      </c>
      <c r="D60" s="111" t="s">
        <v>69</v>
      </c>
      <c r="E60" s="157">
        <v>1</v>
      </c>
      <c r="F60" s="23"/>
      <c r="G60" s="23"/>
      <c r="H60" s="23">
        <f t="shared" si="9"/>
        <v>0</v>
      </c>
      <c r="I60" s="23"/>
      <c r="J60" s="23"/>
      <c r="K60" s="24">
        <f t="shared" si="10"/>
        <v>0</v>
      </c>
      <c r="L60" s="24">
        <f t="shared" si="11"/>
        <v>0</v>
      </c>
      <c r="M60" s="24">
        <f t="shared" si="12"/>
        <v>0</v>
      </c>
      <c r="N60" s="24">
        <f t="shared" si="13"/>
        <v>0</v>
      </c>
      <c r="O60" s="24">
        <f t="shared" si="14"/>
        <v>0</v>
      </c>
      <c r="P60" s="24">
        <f t="shared" si="15"/>
        <v>0</v>
      </c>
      <c r="T60" s="144">
        <f t="shared" si="16"/>
        <v>42</v>
      </c>
      <c r="U60" s="144">
        <f t="shared" si="17"/>
        <v>0</v>
      </c>
      <c r="V60" s="156" t="str">
        <f t="shared" si="18"/>
        <v>Revīzija De110 uz stāvvada, tai skaitā montāža un visi nepieciešami materiāli</v>
      </c>
      <c r="W60" s="144" t="str">
        <f t="shared" si="19"/>
        <v>kpl</v>
      </c>
      <c r="X60" s="166">
        <f t="shared" si="20"/>
        <v>1</v>
      </c>
    </row>
    <row r="61" spans="1:24" ht="25.5">
      <c r="A61" s="173">
        <v>43</v>
      </c>
      <c r="B61" s="165"/>
      <c r="C61" s="151" t="s">
        <v>196</v>
      </c>
      <c r="D61" s="111" t="s">
        <v>69</v>
      </c>
      <c r="E61" s="157">
        <v>2</v>
      </c>
      <c r="F61" s="23"/>
      <c r="G61" s="23"/>
      <c r="H61" s="23">
        <f t="shared" si="9"/>
        <v>0</v>
      </c>
      <c r="I61" s="23"/>
      <c r="J61" s="23"/>
      <c r="K61" s="24">
        <f t="shared" si="10"/>
        <v>0</v>
      </c>
      <c r="L61" s="24">
        <f t="shared" si="11"/>
        <v>0</v>
      </c>
      <c r="M61" s="24">
        <f t="shared" si="12"/>
        <v>0</v>
      </c>
      <c r="N61" s="24">
        <f t="shared" si="13"/>
        <v>0</v>
      </c>
      <c r="O61" s="24">
        <f t="shared" si="14"/>
        <v>0</v>
      </c>
      <c r="P61" s="24">
        <f t="shared" si="15"/>
        <v>0</v>
      </c>
      <c r="T61" s="144">
        <f t="shared" si="16"/>
        <v>43</v>
      </c>
      <c r="U61" s="144">
        <f t="shared" si="17"/>
        <v>0</v>
      </c>
      <c r="V61" s="156" t="str">
        <f t="shared" si="18"/>
        <v>Traps De110, grīdā, tai skaitā montāža un visi nepieciešami materiāli</v>
      </c>
      <c r="W61" s="144" t="str">
        <f t="shared" si="19"/>
        <v>kpl</v>
      </c>
      <c r="X61" s="166">
        <f t="shared" si="20"/>
        <v>2</v>
      </c>
    </row>
    <row r="62" spans="1:24">
      <c r="A62" s="169"/>
      <c r="B62" s="169"/>
      <c r="C62" s="161" t="s">
        <v>351</v>
      </c>
      <c r="D62" s="162"/>
      <c r="E62" s="175"/>
      <c r="F62" s="163"/>
      <c r="G62" s="163"/>
      <c r="H62" s="163"/>
      <c r="I62" s="163"/>
      <c r="J62" s="163"/>
      <c r="K62" s="163"/>
      <c r="L62" s="163"/>
      <c r="M62" s="163"/>
      <c r="N62" s="163"/>
      <c r="O62" s="163"/>
      <c r="P62" s="163"/>
      <c r="T62" s="144">
        <f t="shared" si="16"/>
        <v>0</v>
      </c>
      <c r="U62" s="144">
        <f t="shared" si="17"/>
        <v>0</v>
      </c>
      <c r="V62" s="156" t="str">
        <f t="shared" si="18"/>
        <v>Iekārtas un to uzstādīšana</v>
      </c>
      <c r="W62" s="144">
        <f t="shared" si="19"/>
        <v>0</v>
      </c>
      <c r="X62" s="166">
        <f t="shared" si="20"/>
        <v>0</v>
      </c>
    </row>
    <row r="63" spans="1:24" ht="51">
      <c r="A63" s="144">
        <v>44</v>
      </c>
      <c r="B63" s="165"/>
      <c r="C63" s="151" t="s">
        <v>198</v>
      </c>
      <c r="D63" s="111" t="s">
        <v>69</v>
      </c>
      <c r="E63" s="157">
        <v>1</v>
      </c>
      <c r="F63" s="23"/>
      <c r="G63" s="23"/>
      <c r="H63" s="23">
        <f t="shared" si="9"/>
        <v>0</v>
      </c>
      <c r="I63" s="23"/>
      <c r="J63" s="23"/>
      <c r="K63" s="24">
        <f t="shared" si="10"/>
        <v>0</v>
      </c>
      <c r="L63" s="24">
        <f t="shared" si="11"/>
        <v>0</v>
      </c>
      <c r="M63" s="24">
        <f t="shared" si="12"/>
        <v>0</v>
      </c>
      <c r="N63" s="24">
        <f t="shared" si="13"/>
        <v>0</v>
      </c>
      <c r="O63" s="24">
        <f t="shared" si="14"/>
        <v>0</v>
      </c>
      <c r="P63" s="24">
        <f t="shared" si="15"/>
        <v>0</v>
      </c>
      <c r="T63" s="144">
        <f t="shared" si="16"/>
        <v>44</v>
      </c>
      <c r="U63" s="144">
        <f t="shared" si="17"/>
        <v>0</v>
      </c>
      <c r="V63" s="156" t="str">
        <f t="shared" si="18"/>
        <v>Keramikas klozetpods (komplektā ar ar cieto duraplasta vāku, metāla eņģēm. Ūdens pievads skalojamai kastei . Universāls izvads.) piemēram "Eurovit" vai ekvivalents</v>
      </c>
      <c r="W63" s="144" t="str">
        <f t="shared" si="19"/>
        <v>kpl</v>
      </c>
      <c r="X63" s="166">
        <f t="shared" si="20"/>
        <v>1</v>
      </c>
    </row>
    <row r="64" spans="1:24" ht="38.25">
      <c r="A64" s="144">
        <v>45</v>
      </c>
      <c r="B64" s="165"/>
      <c r="C64" s="151" t="s">
        <v>199</v>
      </c>
      <c r="D64" s="111" t="s">
        <v>69</v>
      </c>
      <c r="E64" s="157">
        <v>2</v>
      </c>
      <c r="F64" s="23"/>
      <c r="G64" s="23"/>
      <c r="H64" s="23">
        <f t="shared" si="9"/>
        <v>0</v>
      </c>
      <c r="I64" s="23"/>
      <c r="J64" s="23"/>
      <c r="K64" s="24">
        <f t="shared" si="10"/>
        <v>0</v>
      </c>
      <c r="L64" s="24">
        <f t="shared" si="11"/>
        <v>0</v>
      </c>
      <c r="M64" s="24">
        <f t="shared" si="12"/>
        <v>0</v>
      </c>
      <c r="N64" s="24">
        <f t="shared" si="13"/>
        <v>0</v>
      </c>
      <c r="O64" s="24">
        <f t="shared" si="14"/>
        <v>0</v>
      </c>
      <c r="P64" s="24">
        <f t="shared" si="15"/>
        <v>0</v>
      </c>
      <c r="T64" s="144">
        <f t="shared" si="16"/>
        <v>45</v>
      </c>
      <c r="U64" s="144">
        <f t="shared" si="17"/>
        <v>0</v>
      </c>
      <c r="V64" s="156" t="str">
        <f t="shared" si="18"/>
        <v>Keramikas izlietne (komplektā  - ar pārplūdik kājas, sifonu  ), piemēram " Eurovit 55cm"  vai ekvivalents</v>
      </c>
      <c r="W64" s="144" t="str">
        <f t="shared" si="19"/>
        <v>kpl</v>
      </c>
      <c r="X64" s="166">
        <f t="shared" si="20"/>
        <v>2</v>
      </c>
    </row>
    <row r="65" spans="1:236" ht="26.25" thickBot="1">
      <c r="A65" s="144">
        <v>46</v>
      </c>
      <c r="B65" s="165"/>
      <c r="C65" s="151" t="s">
        <v>200</v>
      </c>
      <c r="D65" s="111" t="s">
        <v>69</v>
      </c>
      <c r="E65" s="157">
        <v>2</v>
      </c>
      <c r="F65" s="23"/>
      <c r="G65" s="23"/>
      <c r="H65" s="23">
        <f t="shared" si="9"/>
        <v>0</v>
      </c>
      <c r="I65" s="23"/>
      <c r="J65" s="23"/>
      <c r="K65" s="24">
        <f t="shared" si="10"/>
        <v>0</v>
      </c>
      <c r="L65" s="24">
        <f t="shared" si="11"/>
        <v>0</v>
      </c>
      <c r="M65" s="24">
        <f t="shared" si="12"/>
        <v>0</v>
      </c>
      <c r="N65" s="24">
        <f t="shared" si="13"/>
        <v>0</v>
      </c>
      <c r="O65" s="24">
        <f t="shared" si="14"/>
        <v>0</v>
      </c>
      <c r="P65" s="24">
        <f t="shared" si="15"/>
        <v>0</v>
      </c>
      <c r="T65" s="144">
        <f t="shared" si="16"/>
        <v>46</v>
      </c>
      <c r="U65" s="144">
        <f t="shared" si="17"/>
        <v>0</v>
      </c>
      <c r="V65" s="156" t="str">
        <f t="shared" si="18"/>
        <v>Jaucejkrāns Ceraplan III, izlietnei, hroms  vai ekvivalents</v>
      </c>
      <c r="W65" s="144" t="str">
        <f t="shared" si="19"/>
        <v>kpl</v>
      </c>
      <c r="X65" s="166">
        <f t="shared" si="20"/>
        <v>2</v>
      </c>
    </row>
    <row r="66" spans="1:236" ht="30" customHeight="1" thickBot="1">
      <c r="A66" s="249" t="s">
        <v>52</v>
      </c>
      <c r="B66" s="250"/>
      <c r="C66" s="250"/>
      <c r="D66" s="250"/>
      <c r="E66" s="250"/>
      <c r="F66" s="250"/>
      <c r="G66" s="250"/>
      <c r="H66" s="250"/>
      <c r="I66" s="250"/>
      <c r="J66" s="250"/>
      <c r="K66" s="250"/>
      <c r="L66" s="60">
        <f>SUM(L16:L65)</f>
        <v>0</v>
      </c>
      <c r="M66" s="60">
        <f>SUM(M16:M65)</f>
        <v>0</v>
      </c>
      <c r="N66" s="60">
        <f>SUM(N16:N65)</f>
        <v>0</v>
      </c>
      <c r="O66" s="60">
        <f>SUM(O16:O65)</f>
        <v>0</v>
      </c>
      <c r="P66" s="60">
        <f>SUM(P16:P65)</f>
        <v>0</v>
      </c>
      <c r="Q66" s="10"/>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c r="DA66" s="11"/>
      <c r="DB66" s="11"/>
      <c r="DC66" s="11"/>
      <c r="DD66" s="11"/>
      <c r="DE66" s="11"/>
      <c r="DF66" s="11"/>
      <c r="DG66" s="11"/>
      <c r="DH66" s="11"/>
      <c r="DI66" s="11"/>
      <c r="DJ66" s="11"/>
      <c r="DK66" s="11"/>
      <c r="DL66" s="11"/>
      <c r="DM66" s="11"/>
      <c r="DN66" s="11"/>
      <c r="DO66" s="11"/>
      <c r="DP66" s="11"/>
      <c r="DQ66" s="11"/>
      <c r="DR66" s="11"/>
      <c r="DS66" s="11"/>
      <c r="DT66" s="11"/>
      <c r="DU66" s="11"/>
      <c r="DV66" s="11"/>
      <c r="DW66" s="11"/>
      <c r="DX66" s="11"/>
      <c r="DY66" s="11"/>
      <c r="DZ66" s="11"/>
      <c r="EA66" s="11"/>
      <c r="EB66" s="11"/>
      <c r="EC66" s="11"/>
      <c r="ED66" s="11"/>
      <c r="EE66" s="11"/>
      <c r="EF66" s="11"/>
      <c r="EG66" s="11"/>
      <c r="EH66" s="11"/>
      <c r="EI66" s="11"/>
      <c r="EJ66" s="11"/>
      <c r="EK66" s="11"/>
      <c r="EL66" s="11"/>
      <c r="EM66" s="11"/>
      <c r="EN66" s="11"/>
      <c r="EO66" s="11"/>
      <c r="EP66" s="11"/>
      <c r="EQ66" s="11"/>
      <c r="ER66" s="11"/>
      <c r="ES66" s="11"/>
      <c r="ET66" s="11"/>
      <c r="EU66" s="11"/>
      <c r="EV66" s="11"/>
      <c r="EW66" s="11"/>
      <c r="EX66" s="11"/>
      <c r="EY66" s="11"/>
      <c r="EZ66" s="11"/>
      <c r="FA66" s="11"/>
      <c r="FB66" s="11"/>
      <c r="FC66" s="11"/>
      <c r="FD66" s="11"/>
      <c r="FE66" s="11"/>
      <c r="FF66" s="11"/>
      <c r="FG66" s="11"/>
      <c r="FH66" s="11"/>
      <c r="FI66" s="11"/>
      <c r="FJ66" s="11"/>
      <c r="FK66" s="11"/>
      <c r="FL66" s="11"/>
      <c r="FM66" s="11"/>
      <c r="FN66" s="11"/>
      <c r="FO66" s="11"/>
      <c r="FP66" s="11"/>
      <c r="FQ66" s="11"/>
      <c r="FR66" s="11"/>
      <c r="FS66" s="11"/>
      <c r="FT66" s="11"/>
      <c r="FU66" s="11"/>
      <c r="FV66" s="11"/>
      <c r="FW66" s="11"/>
      <c r="FX66" s="11"/>
      <c r="FY66" s="11"/>
      <c r="FZ66" s="11"/>
      <c r="GA66" s="11"/>
      <c r="GB66" s="11"/>
      <c r="GC66" s="11"/>
      <c r="GD66" s="11"/>
      <c r="GE66" s="11"/>
      <c r="GF66" s="11"/>
      <c r="GG66" s="11"/>
      <c r="GH66" s="11"/>
      <c r="GI66" s="11"/>
      <c r="GJ66" s="11"/>
      <c r="GK66" s="11"/>
      <c r="GL66" s="11"/>
      <c r="GM66" s="11"/>
      <c r="GN66" s="11"/>
      <c r="GO66" s="11"/>
      <c r="GP66" s="11"/>
      <c r="GQ66" s="11"/>
      <c r="GR66" s="11"/>
      <c r="GS66" s="11"/>
      <c r="GT66" s="11"/>
      <c r="GU66" s="11"/>
      <c r="GV66" s="11"/>
      <c r="GW66" s="11"/>
      <c r="GX66" s="11"/>
      <c r="GY66" s="11"/>
      <c r="GZ66" s="11"/>
      <c r="HA66" s="11"/>
      <c r="HB66" s="11"/>
      <c r="HC66" s="11"/>
      <c r="HD66" s="11"/>
      <c r="HE66" s="11"/>
      <c r="HF66" s="11"/>
      <c r="HG66" s="11"/>
      <c r="HH66" s="11"/>
      <c r="HI66" s="11"/>
      <c r="HJ66" s="11"/>
      <c r="HK66" s="11"/>
      <c r="HL66" s="11"/>
      <c r="HM66" s="11"/>
      <c r="HN66" s="11"/>
      <c r="HO66" s="11"/>
      <c r="HP66" s="11"/>
      <c r="HQ66" s="11"/>
      <c r="HR66" s="11"/>
      <c r="HS66" s="11"/>
      <c r="HT66" s="11"/>
      <c r="HU66" s="11"/>
      <c r="HV66" s="11"/>
      <c r="HW66" s="11"/>
      <c r="HX66" s="11"/>
      <c r="HY66" s="11"/>
      <c r="HZ66" s="11"/>
      <c r="IA66" s="11"/>
      <c r="IB66" s="11"/>
    </row>
    <row r="67" spans="1:236" ht="12.75" customHeight="1">
      <c r="A67" s="58"/>
      <c r="B67" s="58"/>
      <c r="C67" s="58"/>
      <c r="D67" s="58"/>
      <c r="E67" s="58"/>
      <c r="F67" s="58"/>
      <c r="G67" s="58"/>
      <c r="H67" s="58"/>
      <c r="I67" s="58"/>
      <c r="J67" s="58"/>
      <c r="K67" s="58"/>
      <c r="L67" s="59"/>
      <c r="M67" s="59"/>
      <c r="N67" s="59"/>
      <c r="O67" s="59"/>
      <c r="P67" s="59"/>
      <c r="Q67" s="10"/>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1"/>
      <c r="DE67" s="11"/>
      <c r="DF67" s="11"/>
      <c r="DG67" s="11"/>
      <c r="DH67" s="11"/>
      <c r="DI67" s="11"/>
      <c r="DJ67" s="11"/>
      <c r="DK67" s="11"/>
      <c r="DL67" s="11"/>
      <c r="DM67" s="11"/>
      <c r="DN67" s="11"/>
      <c r="DO67" s="11"/>
      <c r="DP67" s="11"/>
      <c r="DQ67" s="11"/>
      <c r="DR67" s="11"/>
      <c r="DS67" s="11"/>
      <c r="DT67" s="11"/>
      <c r="DU67" s="11"/>
      <c r="DV67" s="11"/>
      <c r="DW67" s="11"/>
      <c r="DX67" s="11"/>
      <c r="DY67" s="11"/>
      <c r="DZ67" s="11"/>
      <c r="EA67" s="11"/>
      <c r="EB67" s="11"/>
      <c r="EC67" s="11"/>
      <c r="ED67" s="11"/>
      <c r="EE67" s="11"/>
      <c r="EF67" s="11"/>
      <c r="EG67" s="11"/>
      <c r="EH67" s="11"/>
      <c r="EI67" s="11"/>
      <c r="EJ67" s="11"/>
      <c r="EK67" s="11"/>
      <c r="EL67" s="11"/>
      <c r="EM67" s="11"/>
      <c r="EN67" s="11"/>
      <c r="EO67" s="11"/>
      <c r="EP67" s="11"/>
      <c r="EQ67" s="11"/>
      <c r="ER67" s="11"/>
      <c r="ES67" s="11"/>
      <c r="ET67" s="11"/>
      <c r="EU67" s="11"/>
      <c r="EV67" s="11"/>
      <c r="EW67" s="11"/>
      <c r="EX67" s="11"/>
      <c r="EY67" s="11"/>
      <c r="EZ67" s="11"/>
      <c r="FA67" s="11"/>
      <c r="FB67" s="11"/>
      <c r="FC67" s="11"/>
      <c r="FD67" s="11"/>
      <c r="FE67" s="11"/>
      <c r="FF67" s="11"/>
      <c r="FG67" s="11"/>
      <c r="FH67" s="11"/>
      <c r="FI67" s="11"/>
      <c r="FJ67" s="11"/>
      <c r="FK67" s="11"/>
      <c r="FL67" s="11"/>
      <c r="FM67" s="11"/>
      <c r="FN67" s="11"/>
      <c r="FO67" s="11"/>
      <c r="FP67" s="11"/>
      <c r="FQ67" s="11"/>
      <c r="FR67" s="11"/>
      <c r="FS67" s="11"/>
      <c r="FT67" s="11"/>
      <c r="FU67" s="11"/>
      <c r="FV67" s="11"/>
      <c r="FW67" s="11"/>
      <c r="FX67" s="11"/>
      <c r="FY67" s="11"/>
      <c r="FZ67" s="11"/>
      <c r="GA67" s="11"/>
      <c r="GB67" s="11"/>
      <c r="GC67" s="11"/>
      <c r="GD67" s="11"/>
      <c r="GE67" s="11"/>
      <c r="GF67" s="11"/>
      <c r="GG67" s="11"/>
      <c r="GH67" s="11"/>
      <c r="GI67" s="11"/>
      <c r="GJ67" s="11"/>
      <c r="GK67" s="11"/>
      <c r="GL67" s="11"/>
      <c r="GM67" s="11"/>
      <c r="GN67" s="11"/>
      <c r="GO67" s="11"/>
      <c r="GP67" s="11"/>
      <c r="GQ67" s="11"/>
      <c r="GR67" s="11"/>
      <c r="GS67" s="11"/>
      <c r="GT67" s="11"/>
      <c r="GU67" s="11"/>
      <c r="GV67" s="11"/>
      <c r="GW67" s="11"/>
      <c r="GX67" s="11"/>
      <c r="GY67" s="11"/>
      <c r="GZ67" s="11"/>
      <c r="HA67" s="11"/>
      <c r="HB67" s="11"/>
      <c r="HC67" s="11"/>
      <c r="HD67" s="11"/>
      <c r="HE67" s="11"/>
      <c r="HF67" s="11"/>
      <c r="HG67" s="11"/>
      <c r="HH67" s="11"/>
      <c r="HI67" s="11"/>
      <c r="HJ67" s="11"/>
      <c r="HK67" s="11"/>
      <c r="HL67" s="11"/>
      <c r="HM67" s="11"/>
      <c r="HN67" s="11"/>
      <c r="HO67" s="11"/>
      <c r="HP67" s="11"/>
      <c r="HQ67" s="11"/>
      <c r="HR67" s="11"/>
      <c r="HS67" s="11"/>
      <c r="HT67" s="11"/>
      <c r="HU67" s="11"/>
      <c r="HV67" s="11"/>
      <c r="HW67" s="11"/>
      <c r="HX67" s="11"/>
      <c r="HY67" s="11"/>
      <c r="HZ67" s="11"/>
      <c r="IA67" s="11"/>
      <c r="IB67" s="11"/>
    </row>
    <row r="68" spans="1:236" ht="22.5" customHeight="1">
      <c r="A68" s="145" t="s">
        <v>53</v>
      </c>
      <c r="B68" s="58"/>
      <c r="C68" s="58"/>
      <c r="D68" s="58"/>
      <c r="E68" s="58"/>
      <c r="F68" s="58"/>
      <c r="G68" s="58"/>
      <c r="H68" s="58"/>
      <c r="I68" s="58"/>
      <c r="J68" s="58"/>
      <c r="K68" s="58"/>
      <c r="L68" s="59"/>
      <c r="M68" s="59"/>
      <c r="N68" s="59"/>
      <c r="O68" s="59"/>
      <c r="P68" s="59"/>
      <c r="Q68" s="10"/>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11"/>
      <c r="CW68" s="11"/>
      <c r="CX68" s="11"/>
      <c r="CY68" s="11"/>
      <c r="CZ68" s="11"/>
      <c r="DA68" s="11"/>
      <c r="DB68" s="11"/>
      <c r="DC68" s="11"/>
      <c r="DD68" s="11"/>
      <c r="DE68" s="11"/>
      <c r="DF68" s="11"/>
      <c r="DG68" s="11"/>
      <c r="DH68" s="11"/>
      <c r="DI68" s="11"/>
      <c r="DJ68" s="11"/>
      <c r="DK68" s="11"/>
      <c r="DL68" s="11"/>
      <c r="DM68" s="11"/>
      <c r="DN68" s="11"/>
      <c r="DO68" s="11"/>
      <c r="DP68" s="11"/>
      <c r="DQ68" s="11"/>
      <c r="DR68" s="11"/>
      <c r="DS68" s="11"/>
      <c r="DT68" s="11"/>
      <c r="DU68" s="11"/>
      <c r="DV68" s="11"/>
      <c r="DW68" s="11"/>
      <c r="DX68" s="11"/>
      <c r="DY68" s="11"/>
      <c r="DZ68" s="11"/>
      <c r="EA68" s="11"/>
      <c r="EB68" s="11"/>
      <c r="EC68" s="11"/>
      <c r="ED68" s="11"/>
      <c r="EE68" s="11"/>
      <c r="EF68" s="11"/>
      <c r="EG68" s="11"/>
      <c r="EH68" s="11"/>
      <c r="EI68" s="11"/>
      <c r="EJ68" s="11"/>
      <c r="EK68" s="11"/>
      <c r="EL68" s="11"/>
      <c r="EM68" s="11"/>
      <c r="EN68" s="11"/>
      <c r="EO68" s="11"/>
      <c r="EP68" s="11"/>
      <c r="EQ68" s="11"/>
      <c r="ER68" s="11"/>
      <c r="ES68" s="11"/>
      <c r="ET68" s="11"/>
      <c r="EU68" s="11"/>
      <c r="EV68" s="11"/>
      <c r="EW68" s="11"/>
      <c r="EX68" s="11"/>
      <c r="EY68" s="11"/>
      <c r="EZ68" s="11"/>
      <c r="FA68" s="11"/>
      <c r="FB68" s="11"/>
      <c r="FC68" s="11"/>
      <c r="FD68" s="11"/>
      <c r="FE68" s="11"/>
      <c r="FF68" s="11"/>
      <c r="FG68" s="11"/>
      <c r="FH68" s="11"/>
      <c r="FI68" s="11"/>
      <c r="FJ68" s="11"/>
      <c r="FK68" s="11"/>
      <c r="FL68" s="11"/>
      <c r="FM68" s="11"/>
      <c r="FN68" s="11"/>
      <c r="FO68" s="11"/>
      <c r="FP68" s="11"/>
      <c r="FQ68" s="11"/>
      <c r="FR68" s="11"/>
      <c r="FS68" s="11"/>
      <c r="FT68" s="11"/>
      <c r="FU68" s="11"/>
      <c r="FV68" s="11"/>
      <c r="FW68" s="11"/>
      <c r="FX68" s="11"/>
      <c r="FY68" s="11"/>
      <c r="FZ68" s="11"/>
      <c r="GA68" s="11"/>
      <c r="GB68" s="11"/>
      <c r="GC68" s="11"/>
      <c r="GD68" s="11"/>
      <c r="GE68" s="11"/>
      <c r="GF68" s="11"/>
      <c r="GG68" s="11"/>
      <c r="GH68" s="11"/>
      <c r="GI68" s="11"/>
      <c r="GJ68" s="11"/>
      <c r="GK68" s="11"/>
      <c r="GL68" s="11"/>
      <c r="GM68" s="11"/>
      <c r="GN68" s="11"/>
      <c r="GO68" s="11"/>
      <c r="GP68" s="11"/>
      <c r="GQ68" s="11"/>
      <c r="GR68" s="11"/>
      <c r="GS68" s="11"/>
      <c r="GT68" s="11"/>
      <c r="GU68" s="11"/>
      <c r="GV68" s="11"/>
      <c r="GW68" s="11"/>
      <c r="GX68" s="11"/>
      <c r="GY68" s="11"/>
      <c r="GZ68" s="11"/>
      <c r="HA68" s="11"/>
      <c r="HB68" s="11"/>
      <c r="HC68" s="11"/>
      <c r="HD68" s="11"/>
      <c r="HE68" s="11"/>
      <c r="HF68" s="11"/>
      <c r="HG68" s="11"/>
      <c r="HH68" s="11"/>
      <c r="HI68" s="11"/>
      <c r="HJ68" s="11"/>
      <c r="HK68" s="11"/>
      <c r="HL68" s="11"/>
      <c r="HM68" s="11"/>
      <c r="HN68" s="11"/>
      <c r="HO68" s="11"/>
      <c r="HP68" s="11"/>
      <c r="HQ68" s="11"/>
      <c r="HR68" s="11"/>
      <c r="HS68" s="11"/>
      <c r="HT68" s="11"/>
      <c r="HU68" s="11"/>
      <c r="HV68" s="11"/>
      <c r="HW68" s="11"/>
      <c r="HX68" s="11"/>
      <c r="HY68" s="11"/>
      <c r="HZ68" s="11"/>
      <c r="IA68" s="11"/>
      <c r="IB68" s="11"/>
    </row>
    <row r="69" spans="1:236">
      <c r="A69" s="3"/>
      <c r="B69" s="26"/>
      <c r="C69" s="27"/>
      <c r="D69" s="28"/>
      <c r="E69" s="25"/>
      <c r="F69" s="29"/>
      <c r="G69" s="30"/>
      <c r="H69" s="30"/>
      <c r="I69" s="30"/>
      <c r="J69" s="30"/>
      <c r="K69" s="31"/>
      <c r="L69" s="31"/>
      <c r="M69" s="31"/>
      <c r="N69" s="31"/>
      <c r="O69" s="32"/>
      <c r="P69" s="32"/>
      <c r="Q69" s="12"/>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c r="FO69" s="13"/>
      <c r="FP69" s="13"/>
      <c r="FQ69" s="13"/>
      <c r="FR69" s="13"/>
      <c r="FS69" s="13"/>
      <c r="FT69" s="13"/>
      <c r="FU69" s="13"/>
      <c r="FV69" s="13"/>
      <c r="FW69" s="13"/>
      <c r="FX69" s="13"/>
      <c r="FY69" s="13"/>
      <c r="FZ69" s="13"/>
      <c r="GA69" s="13"/>
      <c r="GB69" s="13"/>
      <c r="GC69" s="13"/>
      <c r="GD69" s="13"/>
      <c r="GE69" s="13"/>
      <c r="GF69" s="13"/>
      <c r="GG69" s="13"/>
      <c r="GH69" s="13"/>
      <c r="GI69" s="13"/>
      <c r="GJ69" s="13"/>
      <c r="GK69" s="13"/>
      <c r="GL69" s="13"/>
      <c r="GM69" s="13"/>
      <c r="GN69" s="13"/>
      <c r="GO69" s="13"/>
      <c r="GP69" s="13"/>
      <c r="GQ69" s="13"/>
      <c r="GR69" s="13"/>
      <c r="GS69" s="13"/>
      <c r="GT69" s="13"/>
      <c r="GU69" s="13"/>
      <c r="GV69" s="13"/>
      <c r="GW69" s="13"/>
      <c r="GX69" s="13"/>
      <c r="GY69" s="13"/>
      <c r="GZ69" s="13"/>
      <c r="HA69" s="13"/>
      <c r="HB69" s="13"/>
      <c r="HC69" s="13"/>
      <c r="HD69" s="13"/>
      <c r="HE69" s="13"/>
      <c r="HF69" s="13"/>
      <c r="HG69" s="13"/>
      <c r="HH69" s="13"/>
      <c r="HI69" s="13"/>
      <c r="HJ69" s="13"/>
      <c r="HK69" s="13"/>
      <c r="HL69" s="13"/>
      <c r="HM69" s="13"/>
      <c r="HN69" s="13"/>
      <c r="HO69" s="13"/>
      <c r="HP69" s="13"/>
      <c r="HQ69" s="13"/>
      <c r="HR69" s="13"/>
      <c r="HS69" s="13"/>
      <c r="HT69" s="13"/>
      <c r="HU69" s="13"/>
      <c r="HV69" s="13"/>
      <c r="HW69" s="13"/>
      <c r="HX69" s="13"/>
      <c r="HY69" s="13"/>
      <c r="HZ69" s="13"/>
      <c r="IA69" s="13"/>
      <c r="IB69" s="13"/>
    </row>
    <row r="70" spans="1:236">
      <c r="A70" s="26"/>
      <c r="B70" s="26"/>
      <c r="C70" s="27"/>
      <c r="D70" s="28"/>
      <c r="E70" s="25"/>
      <c r="F70" s="29"/>
      <c r="G70" s="30"/>
      <c r="H70" s="30"/>
      <c r="I70" s="30"/>
      <c r="J70" s="30"/>
      <c r="K70" s="31"/>
      <c r="L70" s="31"/>
      <c r="M70" s="31"/>
      <c r="N70" s="31"/>
      <c r="O70" s="32"/>
      <c r="P70" s="32"/>
      <c r="Q70" s="12"/>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c r="FP70" s="13"/>
      <c r="FQ70" s="13"/>
      <c r="FR70" s="13"/>
      <c r="FS70" s="13"/>
      <c r="FT70" s="13"/>
      <c r="FU70" s="13"/>
      <c r="FV70" s="13"/>
      <c r="FW70" s="13"/>
      <c r="FX70" s="13"/>
      <c r="FY70" s="13"/>
      <c r="FZ70" s="13"/>
      <c r="GA70" s="13"/>
      <c r="GB70" s="13"/>
      <c r="GC70" s="13"/>
      <c r="GD70" s="13"/>
      <c r="GE70" s="13"/>
      <c r="GF70" s="13"/>
      <c r="GG70" s="13"/>
      <c r="GH70" s="13"/>
      <c r="GI70" s="13"/>
      <c r="GJ70" s="13"/>
      <c r="GK70" s="13"/>
      <c r="GL70" s="13"/>
      <c r="GM70" s="13"/>
      <c r="GN70" s="13"/>
      <c r="GO70" s="13"/>
      <c r="GP70" s="13"/>
      <c r="GQ70" s="13"/>
      <c r="GR70" s="13"/>
      <c r="GS70" s="13"/>
      <c r="GT70" s="13"/>
      <c r="GU70" s="13"/>
      <c r="GV70" s="13"/>
      <c r="GW70" s="13"/>
      <c r="GX70" s="13"/>
      <c r="GY70" s="13"/>
      <c r="GZ70" s="13"/>
      <c r="HA70" s="13"/>
      <c r="HB70" s="13"/>
      <c r="HC70" s="13"/>
      <c r="HD70" s="13"/>
      <c r="HE70" s="13"/>
      <c r="HF70" s="13"/>
      <c r="HG70" s="13"/>
      <c r="HH70" s="13"/>
      <c r="HI70" s="13"/>
      <c r="HJ70" s="13"/>
      <c r="HK70" s="13"/>
      <c r="HL70" s="13"/>
      <c r="HM70" s="13"/>
      <c r="HN70" s="13"/>
      <c r="HO70" s="13"/>
      <c r="HP70" s="13"/>
      <c r="HQ70" s="13"/>
      <c r="HR70" s="13"/>
      <c r="HS70" s="13"/>
      <c r="HT70" s="13"/>
      <c r="HU70" s="13"/>
      <c r="HV70" s="13"/>
      <c r="HW70" s="13"/>
      <c r="HX70" s="13"/>
      <c r="HY70" s="13"/>
      <c r="HZ70" s="13"/>
      <c r="IA70" s="13"/>
      <c r="IB70" s="13"/>
    </row>
    <row r="71" spans="1:236" ht="13.5">
      <c r="B71" s="61"/>
      <c r="C71" s="71" t="s">
        <v>6</v>
      </c>
      <c r="D71" s="222">
        <f>KOPTĀME!B24</f>
        <v>0</v>
      </c>
      <c r="E71" s="222"/>
      <c r="F71" s="222"/>
      <c r="G71" s="222"/>
      <c r="H71" s="222"/>
      <c r="I71" s="222"/>
      <c r="J71" s="222"/>
      <c r="K71" s="222"/>
      <c r="L71" s="222"/>
      <c r="M71" s="222"/>
      <c r="N71" s="222"/>
      <c r="O71" s="222"/>
      <c r="P71" s="222"/>
    </row>
    <row r="72" spans="1:236" ht="10.5" customHeight="1">
      <c r="B72" s="61"/>
      <c r="C72" s="72"/>
      <c r="D72" s="200" t="s">
        <v>7</v>
      </c>
      <c r="E72" s="200"/>
      <c r="F72" s="200"/>
      <c r="G72" s="200"/>
      <c r="H72" s="200"/>
      <c r="I72" s="200"/>
      <c r="J72" s="200"/>
      <c r="K72" s="200"/>
      <c r="L72" s="200"/>
      <c r="M72" s="200"/>
      <c r="N72" s="200"/>
      <c r="O72" s="200"/>
      <c r="P72" s="200"/>
    </row>
    <row r="73" spans="1:236" s="6" customFormat="1" ht="10.5" customHeight="1">
      <c r="A73" s="4"/>
      <c r="B73" s="61"/>
      <c r="C73" s="72"/>
      <c r="D73" s="168"/>
      <c r="E73" s="168"/>
      <c r="F73" s="168"/>
      <c r="G73" s="168"/>
      <c r="H73" s="168"/>
      <c r="I73" s="168"/>
      <c r="J73" s="168"/>
      <c r="K73" s="168"/>
      <c r="L73" s="168"/>
      <c r="M73" s="168"/>
      <c r="N73" s="168"/>
      <c r="O73" s="168"/>
      <c r="P73" s="168"/>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row>
    <row r="74" spans="1:236" s="6" customFormat="1" ht="15">
      <c r="A74" s="4"/>
      <c r="B74" s="61"/>
      <c r="C74" s="100" t="s">
        <v>39</v>
      </c>
      <c r="D74" s="265">
        <f>KOPTĀME!B29</f>
        <v>0</v>
      </c>
      <c r="E74" s="265"/>
      <c r="F74" s="265"/>
      <c r="G74" s="146"/>
      <c r="H74" s="146"/>
      <c r="I74" s="146"/>
      <c r="J74" s="146"/>
      <c r="K74" s="146"/>
      <c r="L74" s="146"/>
      <c r="M74" s="147"/>
      <c r="N74" s="148"/>
      <c r="O74" s="2"/>
      <c r="P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row>
    <row r="75" spans="1:236" s="6" customFormat="1" ht="14.25">
      <c r="A75" s="4"/>
      <c r="B75" s="61"/>
      <c r="C75" s="76"/>
      <c r="D75" s="77"/>
      <c r="E75" s="76"/>
      <c r="F75" s="65"/>
      <c r="G75" s="149"/>
      <c r="H75" s="149"/>
      <c r="I75" s="149"/>
      <c r="J75" s="149"/>
      <c r="K75" s="149"/>
      <c r="L75" s="149"/>
      <c r="M75" s="149"/>
      <c r="N75" s="150"/>
      <c r="O75" s="2"/>
      <c r="P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row>
    <row r="76" spans="1:236" s="6" customFormat="1" ht="13.5">
      <c r="A76" s="4"/>
      <c r="B76" s="61"/>
      <c r="C76" s="71" t="s">
        <v>12</v>
      </c>
      <c r="D76" s="219">
        <f>Kopsav.!C36</f>
        <v>0</v>
      </c>
      <c r="E76" s="219"/>
      <c r="F76" s="219"/>
      <c r="G76" s="219"/>
      <c r="H76" s="219"/>
      <c r="I76" s="219"/>
      <c r="J76" s="219"/>
      <c r="K76" s="219"/>
      <c r="L76" s="219"/>
      <c r="M76" s="219"/>
      <c r="N76" s="219"/>
      <c r="O76" s="219"/>
      <c r="P76" s="219"/>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row>
    <row r="77" spans="1:236" s="6" customFormat="1">
      <c r="A77" s="4"/>
      <c r="B77" s="61"/>
      <c r="C77" s="72"/>
      <c r="D77" s="200" t="s">
        <v>7</v>
      </c>
      <c r="E77" s="200"/>
      <c r="F77" s="200"/>
      <c r="G77" s="200"/>
      <c r="H77" s="200"/>
      <c r="I77" s="200"/>
      <c r="J77" s="200"/>
      <c r="K77" s="200"/>
      <c r="L77" s="200"/>
      <c r="M77" s="200"/>
      <c r="N77" s="200"/>
      <c r="O77" s="200"/>
      <c r="P77" s="200"/>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row>
    <row r="78" spans="1:236" s="6" customFormat="1" ht="9" customHeight="1">
      <c r="A78" s="4"/>
      <c r="B78" s="4"/>
      <c r="C78" s="72"/>
      <c r="D78" s="201"/>
      <c r="E78" s="201"/>
      <c r="F78" s="201"/>
      <c r="G78" s="33"/>
      <c r="H78" s="33"/>
      <c r="I78" s="33"/>
      <c r="J78" s="33"/>
      <c r="K78" s="2"/>
      <c r="L78" s="3"/>
      <c r="M78" s="3"/>
      <c r="N78" s="3"/>
      <c r="O78" s="3"/>
      <c r="P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row>
    <row r="79" spans="1:236" s="6" customFormat="1" ht="13.5">
      <c r="A79" s="4"/>
      <c r="B79" s="4"/>
      <c r="C79" s="75" t="s">
        <v>8</v>
      </c>
      <c r="D79" s="101">
        <f>KOPTĀME!B27</f>
        <v>0</v>
      </c>
      <c r="E79" s="101"/>
      <c r="F79" s="72"/>
      <c r="G79" s="33"/>
      <c r="H79" s="33"/>
      <c r="K79" s="3"/>
      <c r="L79" s="3"/>
      <c r="M79" s="3"/>
      <c r="N79" s="3"/>
      <c r="O79" s="3"/>
      <c r="P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row>
  </sheetData>
  <sheetProtection algorithmName="SHA-512" hashValue="qbcLPaXbosOdoKXG3Y4QhKEi9Cp+ZDVt1MXcky3KwimY9k6FC92zGRj9cqUijpfh8/BWNGTrUqX95zBe6mZk3g==" saltValue="InTIzFf+m+lC2hneTuURNQ==" spinCount="100000" sheet="1" formatCells="0" formatColumns="0" formatRows="0" insertColumns="0" insertRows="0" insertHyperlinks="0" deleteColumns="0" deleteRows="0" selectLockedCells="1" sort="0" autoFilter="0" pivotTables="0"/>
  <autoFilter ref="A15:IB66"/>
  <mergeCells count="22">
    <mergeCell ref="D78:F78"/>
    <mergeCell ref="T14:T15"/>
    <mergeCell ref="U14:U15"/>
    <mergeCell ref="V14:V15"/>
    <mergeCell ref="W14:W15"/>
    <mergeCell ref="D71:P71"/>
    <mergeCell ref="D72:P72"/>
    <mergeCell ref="D74:F74"/>
    <mergeCell ref="D76:P76"/>
    <mergeCell ref="D77:P77"/>
    <mergeCell ref="X14:X15"/>
    <mergeCell ref="A66:K66"/>
    <mergeCell ref="A6:P6"/>
    <mergeCell ref="N11:O11"/>
    <mergeCell ref="N12:O12"/>
    <mergeCell ref="A14:A15"/>
    <mergeCell ref="B14:B15"/>
    <mergeCell ref="C14:C15"/>
    <mergeCell ref="D14:D15"/>
    <mergeCell ref="E14:E15"/>
    <mergeCell ref="F14:K14"/>
    <mergeCell ref="L14:P14"/>
  </mergeCells>
  <pageMargins left="0.70866141732283472" right="0.70866141732283472" top="0.74803149606299213" bottom="0.74803149606299213" header="0.31496062992125984" footer="0.31496062992125984"/>
  <pageSetup paperSize="9" scale="77" fitToHeight="0" orientation="landscape" r:id="rId1"/>
  <headerFooter>
    <oddFooter>&amp;C&amp;"time,Italic"&amp;10&amp;P / &amp;N</oddFooter>
  </headerFooter>
  <rowBreaks count="1" manualBreakCount="1">
    <brk id="65" max="15"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B36"/>
  <sheetViews>
    <sheetView view="pageBreakPreview" topLeftCell="A18" zoomScale="90" zoomScaleNormal="100" zoomScaleSheetLayoutView="90" workbookViewId="0">
      <selection activeCell="J20" sqref="J20"/>
    </sheetView>
  </sheetViews>
  <sheetFormatPr defaultRowHeight="12.75"/>
  <cols>
    <col min="1" max="1" width="6.28515625" style="4" customWidth="1"/>
    <col min="2" max="2" width="2.5703125" style="4" customWidth="1"/>
    <col min="3" max="3" width="37" style="34" customWidth="1"/>
    <col min="4" max="4" width="9.5703125" style="35" customWidth="1"/>
    <col min="5" max="5" width="9.5703125" style="36" customWidth="1"/>
    <col min="6" max="6" width="6.7109375" style="6" customWidth="1"/>
    <col min="7" max="7" width="8.28515625" style="6" customWidth="1"/>
    <col min="8" max="8" width="7.28515625" style="6" customWidth="1"/>
    <col min="9" max="9" width="8.42578125" style="6" customWidth="1"/>
    <col min="10" max="10" width="9.28515625" style="6" customWidth="1"/>
    <col min="11" max="11" width="8.28515625" style="3" customWidth="1"/>
    <col min="12" max="15" width="11.140625" style="3" customWidth="1"/>
    <col min="16" max="16" width="11.7109375" style="3" customWidth="1"/>
    <col min="17" max="17" width="10.28515625" style="6" customWidth="1"/>
    <col min="18" max="20" width="9.140625" style="3"/>
    <col min="21" max="21" width="9.5703125" style="3" customWidth="1"/>
    <col min="22" max="22" width="41.42578125" style="3" customWidth="1"/>
    <col min="23" max="236" width="9.140625" style="3"/>
    <col min="237" max="237" width="4" style="3" customWidth="1"/>
    <col min="238" max="238" width="31.42578125" style="3" customWidth="1"/>
    <col min="239" max="239" width="5.7109375" style="3" customWidth="1"/>
    <col min="240" max="240" width="8.42578125" style="3" customWidth="1"/>
    <col min="241" max="241" width="6.140625" style="3" customWidth="1"/>
    <col min="242" max="242" width="6.5703125" style="3" customWidth="1"/>
    <col min="243" max="243" width="7.28515625" style="3" customWidth="1"/>
    <col min="244" max="244" width="8.28515625" style="3" customWidth="1"/>
    <col min="245" max="245" width="7.28515625" style="3" customWidth="1"/>
    <col min="246" max="246" width="6.7109375" style="3" customWidth="1"/>
    <col min="247" max="247" width="11.140625" style="3" customWidth="1"/>
    <col min="248" max="248" width="9.5703125" style="3" customWidth="1"/>
    <col min="249" max="250" width="11.140625" style="3" customWidth="1"/>
    <col min="251" max="251" width="8.85546875" style="3" customWidth="1"/>
    <col min="252" max="492" width="9.140625" style="3"/>
    <col min="493" max="493" width="4" style="3" customWidth="1"/>
    <col min="494" max="494" width="31.42578125" style="3" customWidth="1"/>
    <col min="495" max="495" width="5.7109375" style="3" customWidth="1"/>
    <col min="496" max="496" width="8.42578125" style="3" customWidth="1"/>
    <col min="497" max="497" width="6.140625" style="3" customWidth="1"/>
    <col min="498" max="498" width="6.5703125" style="3" customWidth="1"/>
    <col min="499" max="499" width="7.28515625" style="3" customWidth="1"/>
    <col min="500" max="500" width="8.28515625" style="3" customWidth="1"/>
    <col min="501" max="501" width="7.28515625" style="3" customWidth="1"/>
    <col min="502" max="502" width="6.7109375" style="3" customWidth="1"/>
    <col min="503" max="503" width="11.140625" style="3" customWidth="1"/>
    <col min="504" max="504" width="9.5703125" style="3" customWidth="1"/>
    <col min="505" max="506" width="11.140625" style="3" customWidth="1"/>
    <col min="507" max="507" width="8.85546875" style="3" customWidth="1"/>
    <col min="508" max="748" width="9.140625" style="3"/>
    <col min="749" max="749" width="4" style="3" customWidth="1"/>
    <col min="750" max="750" width="31.42578125" style="3" customWidth="1"/>
    <col min="751" max="751" width="5.7109375" style="3" customWidth="1"/>
    <col min="752" max="752" width="8.42578125" style="3" customWidth="1"/>
    <col min="753" max="753" width="6.140625" style="3" customWidth="1"/>
    <col min="754" max="754" width="6.5703125" style="3" customWidth="1"/>
    <col min="755" max="755" width="7.28515625" style="3" customWidth="1"/>
    <col min="756" max="756" width="8.28515625" style="3" customWidth="1"/>
    <col min="757" max="757" width="7.28515625" style="3" customWidth="1"/>
    <col min="758" max="758" width="6.7109375" style="3" customWidth="1"/>
    <col min="759" max="759" width="11.140625" style="3" customWidth="1"/>
    <col min="760" max="760" width="9.5703125" style="3" customWidth="1"/>
    <col min="761" max="762" width="11.140625" style="3" customWidth="1"/>
    <col min="763" max="763" width="8.85546875" style="3" customWidth="1"/>
    <col min="764" max="1004" width="9.140625" style="3"/>
    <col min="1005" max="1005" width="4" style="3" customWidth="1"/>
    <col min="1006" max="1006" width="31.42578125" style="3" customWidth="1"/>
    <col min="1007" max="1007" width="5.7109375" style="3" customWidth="1"/>
    <col min="1008" max="1008" width="8.42578125" style="3" customWidth="1"/>
    <col min="1009" max="1009" width="6.140625" style="3" customWidth="1"/>
    <col min="1010" max="1010" width="6.5703125" style="3" customWidth="1"/>
    <col min="1011" max="1011" width="7.28515625" style="3" customWidth="1"/>
    <col min="1012" max="1012" width="8.28515625" style="3" customWidth="1"/>
    <col min="1013" max="1013" width="7.28515625" style="3" customWidth="1"/>
    <col min="1014" max="1014" width="6.7109375" style="3" customWidth="1"/>
    <col min="1015" max="1015" width="11.140625" style="3" customWidth="1"/>
    <col min="1016" max="1016" width="9.5703125" style="3" customWidth="1"/>
    <col min="1017" max="1018" width="11.140625" style="3" customWidth="1"/>
    <col min="1019" max="1019" width="8.85546875" style="3" customWidth="1"/>
    <col min="1020" max="1260" width="9.140625" style="3"/>
    <col min="1261" max="1261" width="4" style="3" customWidth="1"/>
    <col min="1262" max="1262" width="31.42578125" style="3" customWidth="1"/>
    <col min="1263" max="1263" width="5.7109375" style="3" customWidth="1"/>
    <col min="1264" max="1264" width="8.42578125" style="3" customWidth="1"/>
    <col min="1265" max="1265" width="6.140625" style="3" customWidth="1"/>
    <col min="1266" max="1266" width="6.5703125" style="3" customWidth="1"/>
    <col min="1267" max="1267" width="7.28515625" style="3" customWidth="1"/>
    <col min="1268" max="1268" width="8.28515625" style="3" customWidth="1"/>
    <col min="1269" max="1269" width="7.28515625" style="3" customWidth="1"/>
    <col min="1270" max="1270" width="6.7109375" style="3" customWidth="1"/>
    <col min="1271" max="1271" width="11.140625" style="3" customWidth="1"/>
    <col min="1272" max="1272" width="9.5703125" style="3" customWidth="1"/>
    <col min="1273" max="1274" width="11.140625" style="3" customWidth="1"/>
    <col min="1275" max="1275" width="8.85546875" style="3" customWidth="1"/>
    <col min="1276" max="1516" width="9.140625" style="3"/>
    <col min="1517" max="1517" width="4" style="3" customWidth="1"/>
    <col min="1518" max="1518" width="31.42578125" style="3" customWidth="1"/>
    <col min="1519" max="1519" width="5.7109375" style="3" customWidth="1"/>
    <col min="1520" max="1520" width="8.42578125" style="3" customWidth="1"/>
    <col min="1521" max="1521" width="6.140625" style="3" customWidth="1"/>
    <col min="1522" max="1522" width="6.5703125" style="3" customWidth="1"/>
    <col min="1523" max="1523" width="7.28515625" style="3" customWidth="1"/>
    <col min="1524" max="1524" width="8.28515625" style="3" customWidth="1"/>
    <col min="1525" max="1525" width="7.28515625" style="3" customWidth="1"/>
    <col min="1526" max="1526" width="6.7109375" style="3" customWidth="1"/>
    <col min="1527" max="1527" width="11.140625" style="3" customWidth="1"/>
    <col min="1528" max="1528" width="9.5703125" style="3" customWidth="1"/>
    <col min="1529" max="1530" width="11.140625" style="3" customWidth="1"/>
    <col min="1531" max="1531" width="8.85546875" style="3" customWidth="1"/>
    <col min="1532" max="1772" width="9.140625" style="3"/>
    <col min="1773" max="1773" width="4" style="3" customWidth="1"/>
    <col min="1774" max="1774" width="31.42578125" style="3" customWidth="1"/>
    <col min="1775" max="1775" width="5.7109375" style="3" customWidth="1"/>
    <col min="1776" max="1776" width="8.42578125" style="3" customWidth="1"/>
    <col min="1777" max="1777" width="6.140625" style="3" customWidth="1"/>
    <col min="1778" max="1778" width="6.5703125" style="3" customWidth="1"/>
    <col min="1779" max="1779" width="7.28515625" style="3" customWidth="1"/>
    <col min="1780" max="1780" width="8.28515625" style="3" customWidth="1"/>
    <col min="1781" max="1781" width="7.28515625" style="3" customWidth="1"/>
    <col min="1782" max="1782" width="6.7109375" style="3" customWidth="1"/>
    <col min="1783" max="1783" width="11.140625" style="3" customWidth="1"/>
    <col min="1784" max="1784" width="9.5703125" style="3" customWidth="1"/>
    <col min="1785" max="1786" width="11.140625" style="3" customWidth="1"/>
    <col min="1787" max="1787" width="8.85546875" style="3" customWidth="1"/>
    <col min="1788" max="2028" width="9.140625" style="3"/>
    <col min="2029" max="2029" width="4" style="3" customWidth="1"/>
    <col min="2030" max="2030" width="31.42578125" style="3" customWidth="1"/>
    <col min="2031" max="2031" width="5.7109375" style="3" customWidth="1"/>
    <col min="2032" max="2032" width="8.42578125" style="3" customWidth="1"/>
    <col min="2033" max="2033" width="6.140625" style="3" customWidth="1"/>
    <col min="2034" max="2034" width="6.5703125" style="3" customWidth="1"/>
    <col min="2035" max="2035" width="7.28515625" style="3" customWidth="1"/>
    <col min="2036" max="2036" width="8.28515625" style="3" customWidth="1"/>
    <col min="2037" max="2037" width="7.28515625" style="3" customWidth="1"/>
    <col min="2038" max="2038" width="6.7109375" style="3" customWidth="1"/>
    <col min="2039" max="2039" width="11.140625" style="3" customWidth="1"/>
    <col min="2040" max="2040" width="9.5703125" style="3" customWidth="1"/>
    <col min="2041" max="2042" width="11.140625" style="3" customWidth="1"/>
    <col min="2043" max="2043" width="8.85546875" style="3" customWidth="1"/>
    <col min="2044" max="2284" width="9.140625" style="3"/>
    <col min="2285" max="2285" width="4" style="3" customWidth="1"/>
    <col min="2286" max="2286" width="31.42578125" style="3" customWidth="1"/>
    <col min="2287" max="2287" width="5.7109375" style="3" customWidth="1"/>
    <col min="2288" max="2288" width="8.42578125" style="3" customWidth="1"/>
    <col min="2289" max="2289" width="6.140625" style="3" customWidth="1"/>
    <col min="2290" max="2290" width="6.5703125" style="3" customWidth="1"/>
    <col min="2291" max="2291" width="7.28515625" style="3" customWidth="1"/>
    <col min="2292" max="2292" width="8.28515625" style="3" customWidth="1"/>
    <col min="2293" max="2293" width="7.28515625" style="3" customWidth="1"/>
    <col min="2294" max="2294" width="6.7109375" style="3" customWidth="1"/>
    <col min="2295" max="2295" width="11.140625" style="3" customWidth="1"/>
    <col min="2296" max="2296" width="9.5703125" style="3" customWidth="1"/>
    <col min="2297" max="2298" width="11.140625" style="3" customWidth="1"/>
    <col min="2299" max="2299" width="8.85546875" style="3" customWidth="1"/>
    <col min="2300" max="2540" width="9.140625" style="3"/>
    <col min="2541" max="2541" width="4" style="3" customWidth="1"/>
    <col min="2542" max="2542" width="31.42578125" style="3" customWidth="1"/>
    <col min="2543" max="2543" width="5.7109375" style="3" customWidth="1"/>
    <col min="2544" max="2544" width="8.42578125" style="3" customWidth="1"/>
    <col min="2545" max="2545" width="6.140625" style="3" customWidth="1"/>
    <col min="2546" max="2546" width="6.5703125" style="3" customWidth="1"/>
    <col min="2547" max="2547" width="7.28515625" style="3" customWidth="1"/>
    <col min="2548" max="2548" width="8.28515625" style="3" customWidth="1"/>
    <col min="2549" max="2549" width="7.28515625" style="3" customWidth="1"/>
    <col min="2550" max="2550" width="6.7109375" style="3" customWidth="1"/>
    <col min="2551" max="2551" width="11.140625" style="3" customWidth="1"/>
    <col min="2552" max="2552" width="9.5703125" style="3" customWidth="1"/>
    <col min="2553" max="2554" width="11.140625" style="3" customWidth="1"/>
    <col min="2555" max="2555" width="8.85546875" style="3" customWidth="1"/>
    <col min="2556" max="2796" width="9.140625" style="3"/>
    <col min="2797" max="2797" width="4" style="3" customWidth="1"/>
    <col min="2798" max="2798" width="31.42578125" style="3" customWidth="1"/>
    <col min="2799" max="2799" width="5.7109375" style="3" customWidth="1"/>
    <col min="2800" max="2800" width="8.42578125" style="3" customWidth="1"/>
    <col min="2801" max="2801" width="6.140625" style="3" customWidth="1"/>
    <col min="2802" max="2802" width="6.5703125" style="3" customWidth="1"/>
    <col min="2803" max="2803" width="7.28515625" style="3" customWidth="1"/>
    <col min="2804" max="2804" width="8.28515625" style="3" customWidth="1"/>
    <col min="2805" max="2805" width="7.28515625" style="3" customWidth="1"/>
    <col min="2806" max="2806" width="6.7109375" style="3" customWidth="1"/>
    <col min="2807" max="2807" width="11.140625" style="3" customWidth="1"/>
    <col min="2808" max="2808" width="9.5703125" style="3" customWidth="1"/>
    <col min="2809" max="2810" width="11.140625" style="3" customWidth="1"/>
    <col min="2811" max="2811" width="8.85546875" style="3" customWidth="1"/>
    <col min="2812" max="3052" width="9.140625" style="3"/>
    <col min="3053" max="3053" width="4" style="3" customWidth="1"/>
    <col min="3054" max="3054" width="31.42578125" style="3" customWidth="1"/>
    <col min="3055" max="3055" width="5.7109375" style="3" customWidth="1"/>
    <col min="3056" max="3056" width="8.42578125" style="3" customWidth="1"/>
    <col min="3057" max="3057" width="6.140625" style="3" customWidth="1"/>
    <col min="3058" max="3058" width="6.5703125" style="3" customWidth="1"/>
    <col min="3059" max="3059" width="7.28515625" style="3" customWidth="1"/>
    <col min="3060" max="3060" width="8.28515625" style="3" customWidth="1"/>
    <col min="3061" max="3061" width="7.28515625" style="3" customWidth="1"/>
    <col min="3062" max="3062" width="6.7109375" style="3" customWidth="1"/>
    <col min="3063" max="3063" width="11.140625" style="3" customWidth="1"/>
    <col min="3064" max="3064" width="9.5703125" style="3" customWidth="1"/>
    <col min="3065" max="3066" width="11.140625" style="3" customWidth="1"/>
    <col min="3067" max="3067" width="8.85546875" style="3" customWidth="1"/>
    <col min="3068" max="3308" width="9.140625" style="3"/>
    <col min="3309" max="3309" width="4" style="3" customWidth="1"/>
    <col min="3310" max="3310" width="31.42578125" style="3" customWidth="1"/>
    <col min="3311" max="3311" width="5.7109375" style="3" customWidth="1"/>
    <col min="3312" max="3312" width="8.42578125" style="3" customWidth="1"/>
    <col min="3313" max="3313" width="6.140625" style="3" customWidth="1"/>
    <col min="3314" max="3314" width="6.5703125" style="3" customWidth="1"/>
    <col min="3315" max="3315" width="7.28515625" style="3" customWidth="1"/>
    <col min="3316" max="3316" width="8.28515625" style="3" customWidth="1"/>
    <col min="3317" max="3317" width="7.28515625" style="3" customWidth="1"/>
    <col min="3318" max="3318" width="6.7109375" style="3" customWidth="1"/>
    <col min="3319" max="3319" width="11.140625" style="3" customWidth="1"/>
    <col min="3320" max="3320" width="9.5703125" style="3" customWidth="1"/>
    <col min="3321" max="3322" width="11.140625" style="3" customWidth="1"/>
    <col min="3323" max="3323" width="8.85546875" style="3" customWidth="1"/>
    <col min="3324" max="3564" width="9.140625" style="3"/>
    <col min="3565" max="3565" width="4" style="3" customWidth="1"/>
    <col min="3566" max="3566" width="31.42578125" style="3" customWidth="1"/>
    <col min="3567" max="3567" width="5.7109375" style="3" customWidth="1"/>
    <col min="3568" max="3568" width="8.42578125" style="3" customWidth="1"/>
    <col min="3569" max="3569" width="6.140625" style="3" customWidth="1"/>
    <col min="3570" max="3570" width="6.5703125" style="3" customWidth="1"/>
    <col min="3571" max="3571" width="7.28515625" style="3" customWidth="1"/>
    <col min="3572" max="3572" width="8.28515625" style="3" customWidth="1"/>
    <col min="3573" max="3573" width="7.28515625" style="3" customWidth="1"/>
    <col min="3574" max="3574" width="6.7109375" style="3" customWidth="1"/>
    <col min="3575" max="3575" width="11.140625" style="3" customWidth="1"/>
    <col min="3576" max="3576" width="9.5703125" style="3" customWidth="1"/>
    <col min="3577" max="3578" width="11.140625" style="3" customWidth="1"/>
    <col min="3579" max="3579" width="8.85546875" style="3" customWidth="1"/>
    <col min="3580" max="3820" width="9.140625" style="3"/>
    <col min="3821" max="3821" width="4" style="3" customWidth="1"/>
    <col min="3822" max="3822" width="31.42578125" style="3" customWidth="1"/>
    <col min="3823" max="3823" width="5.7109375" style="3" customWidth="1"/>
    <col min="3824" max="3824" width="8.42578125" style="3" customWidth="1"/>
    <col min="3825" max="3825" width="6.140625" style="3" customWidth="1"/>
    <col min="3826" max="3826" width="6.5703125" style="3" customWidth="1"/>
    <col min="3827" max="3827" width="7.28515625" style="3" customWidth="1"/>
    <col min="3828" max="3828" width="8.28515625" style="3" customWidth="1"/>
    <col min="3829" max="3829" width="7.28515625" style="3" customWidth="1"/>
    <col min="3830" max="3830" width="6.7109375" style="3" customWidth="1"/>
    <col min="3831" max="3831" width="11.140625" style="3" customWidth="1"/>
    <col min="3832" max="3832" width="9.5703125" style="3" customWidth="1"/>
    <col min="3833" max="3834" width="11.140625" style="3" customWidth="1"/>
    <col min="3835" max="3835" width="8.85546875" style="3" customWidth="1"/>
    <col min="3836" max="4076" width="9.140625" style="3"/>
    <col min="4077" max="4077" width="4" style="3" customWidth="1"/>
    <col min="4078" max="4078" width="31.42578125" style="3" customWidth="1"/>
    <col min="4079" max="4079" width="5.7109375" style="3" customWidth="1"/>
    <col min="4080" max="4080" width="8.42578125" style="3" customWidth="1"/>
    <col min="4081" max="4081" width="6.140625" style="3" customWidth="1"/>
    <col min="4082" max="4082" width="6.5703125" style="3" customWidth="1"/>
    <col min="4083" max="4083" width="7.28515625" style="3" customWidth="1"/>
    <col min="4084" max="4084" width="8.28515625" style="3" customWidth="1"/>
    <col min="4085" max="4085" width="7.28515625" style="3" customWidth="1"/>
    <col min="4086" max="4086" width="6.7109375" style="3" customWidth="1"/>
    <col min="4087" max="4087" width="11.140625" style="3" customWidth="1"/>
    <col min="4088" max="4088" width="9.5703125" style="3" customWidth="1"/>
    <col min="4089" max="4090" width="11.140625" style="3" customWidth="1"/>
    <col min="4091" max="4091" width="8.85546875" style="3" customWidth="1"/>
    <col min="4092" max="4332" width="9.140625" style="3"/>
    <col min="4333" max="4333" width="4" style="3" customWidth="1"/>
    <col min="4334" max="4334" width="31.42578125" style="3" customWidth="1"/>
    <col min="4335" max="4335" width="5.7109375" style="3" customWidth="1"/>
    <col min="4336" max="4336" width="8.42578125" style="3" customWidth="1"/>
    <col min="4337" max="4337" width="6.140625" style="3" customWidth="1"/>
    <col min="4338" max="4338" width="6.5703125" style="3" customWidth="1"/>
    <col min="4339" max="4339" width="7.28515625" style="3" customWidth="1"/>
    <col min="4340" max="4340" width="8.28515625" style="3" customWidth="1"/>
    <col min="4341" max="4341" width="7.28515625" style="3" customWidth="1"/>
    <col min="4342" max="4342" width="6.7109375" style="3" customWidth="1"/>
    <col min="4343" max="4343" width="11.140625" style="3" customWidth="1"/>
    <col min="4344" max="4344" width="9.5703125" style="3" customWidth="1"/>
    <col min="4345" max="4346" width="11.140625" style="3" customWidth="1"/>
    <col min="4347" max="4347" width="8.85546875" style="3" customWidth="1"/>
    <col min="4348" max="4588" width="9.140625" style="3"/>
    <col min="4589" max="4589" width="4" style="3" customWidth="1"/>
    <col min="4590" max="4590" width="31.42578125" style="3" customWidth="1"/>
    <col min="4591" max="4591" width="5.7109375" style="3" customWidth="1"/>
    <col min="4592" max="4592" width="8.42578125" style="3" customWidth="1"/>
    <col min="4593" max="4593" width="6.140625" style="3" customWidth="1"/>
    <col min="4594" max="4594" width="6.5703125" style="3" customWidth="1"/>
    <col min="4595" max="4595" width="7.28515625" style="3" customWidth="1"/>
    <col min="4596" max="4596" width="8.28515625" style="3" customWidth="1"/>
    <col min="4597" max="4597" width="7.28515625" style="3" customWidth="1"/>
    <col min="4598" max="4598" width="6.7109375" style="3" customWidth="1"/>
    <col min="4599" max="4599" width="11.140625" style="3" customWidth="1"/>
    <col min="4600" max="4600" width="9.5703125" style="3" customWidth="1"/>
    <col min="4601" max="4602" width="11.140625" style="3" customWidth="1"/>
    <col min="4603" max="4603" width="8.85546875" style="3" customWidth="1"/>
    <col min="4604" max="4844" width="9.140625" style="3"/>
    <col min="4845" max="4845" width="4" style="3" customWidth="1"/>
    <col min="4846" max="4846" width="31.42578125" style="3" customWidth="1"/>
    <col min="4847" max="4847" width="5.7109375" style="3" customWidth="1"/>
    <col min="4848" max="4848" width="8.42578125" style="3" customWidth="1"/>
    <col min="4849" max="4849" width="6.140625" style="3" customWidth="1"/>
    <col min="4850" max="4850" width="6.5703125" style="3" customWidth="1"/>
    <col min="4851" max="4851" width="7.28515625" style="3" customWidth="1"/>
    <col min="4852" max="4852" width="8.28515625" style="3" customWidth="1"/>
    <col min="4853" max="4853" width="7.28515625" style="3" customWidth="1"/>
    <col min="4854" max="4854" width="6.7109375" style="3" customWidth="1"/>
    <col min="4855" max="4855" width="11.140625" style="3" customWidth="1"/>
    <col min="4856" max="4856" width="9.5703125" style="3" customWidth="1"/>
    <col min="4857" max="4858" width="11.140625" style="3" customWidth="1"/>
    <col min="4859" max="4859" width="8.85546875" style="3" customWidth="1"/>
    <col min="4860" max="5100" width="9.140625" style="3"/>
    <col min="5101" max="5101" width="4" style="3" customWidth="1"/>
    <col min="5102" max="5102" width="31.42578125" style="3" customWidth="1"/>
    <col min="5103" max="5103" width="5.7109375" style="3" customWidth="1"/>
    <col min="5104" max="5104" width="8.42578125" style="3" customWidth="1"/>
    <col min="5105" max="5105" width="6.140625" style="3" customWidth="1"/>
    <col min="5106" max="5106" width="6.5703125" style="3" customWidth="1"/>
    <col min="5107" max="5107" width="7.28515625" style="3" customWidth="1"/>
    <col min="5108" max="5108" width="8.28515625" style="3" customWidth="1"/>
    <col min="5109" max="5109" width="7.28515625" style="3" customWidth="1"/>
    <col min="5110" max="5110" width="6.7109375" style="3" customWidth="1"/>
    <col min="5111" max="5111" width="11.140625" style="3" customWidth="1"/>
    <col min="5112" max="5112" width="9.5703125" style="3" customWidth="1"/>
    <col min="5113" max="5114" width="11.140625" style="3" customWidth="1"/>
    <col min="5115" max="5115" width="8.85546875" style="3" customWidth="1"/>
    <col min="5116" max="5356" width="9.140625" style="3"/>
    <col min="5357" max="5357" width="4" style="3" customWidth="1"/>
    <col min="5358" max="5358" width="31.42578125" style="3" customWidth="1"/>
    <col min="5359" max="5359" width="5.7109375" style="3" customWidth="1"/>
    <col min="5360" max="5360" width="8.42578125" style="3" customWidth="1"/>
    <col min="5361" max="5361" width="6.140625" style="3" customWidth="1"/>
    <col min="5362" max="5362" width="6.5703125" style="3" customWidth="1"/>
    <col min="5363" max="5363" width="7.28515625" style="3" customWidth="1"/>
    <col min="5364" max="5364" width="8.28515625" style="3" customWidth="1"/>
    <col min="5365" max="5365" width="7.28515625" style="3" customWidth="1"/>
    <col min="5366" max="5366" width="6.7109375" style="3" customWidth="1"/>
    <col min="5367" max="5367" width="11.140625" style="3" customWidth="1"/>
    <col min="5368" max="5368" width="9.5703125" style="3" customWidth="1"/>
    <col min="5369" max="5370" width="11.140625" style="3" customWidth="1"/>
    <col min="5371" max="5371" width="8.85546875" style="3" customWidth="1"/>
    <col min="5372" max="5612" width="9.140625" style="3"/>
    <col min="5613" max="5613" width="4" style="3" customWidth="1"/>
    <col min="5614" max="5614" width="31.42578125" style="3" customWidth="1"/>
    <col min="5615" max="5615" width="5.7109375" style="3" customWidth="1"/>
    <col min="5616" max="5616" width="8.42578125" style="3" customWidth="1"/>
    <col min="5617" max="5617" width="6.140625" style="3" customWidth="1"/>
    <col min="5618" max="5618" width="6.5703125" style="3" customWidth="1"/>
    <col min="5619" max="5619" width="7.28515625" style="3" customWidth="1"/>
    <col min="5620" max="5620" width="8.28515625" style="3" customWidth="1"/>
    <col min="5621" max="5621" width="7.28515625" style="3" customWidth="1"/>
    <col min="5622" max="5622" width="6.7109375" style="3" customWidth="1"/>
    <col min="5623" max="5623" width="11.140625" style="3" customWidth="1"/>
    <col min="5624" max="5624" width="9.5703125" style="3" customWidth="1"/>
    <col min="5625" max="5626" width="11.140625" style="3" customWidth="1"/>
    <col min="5627" max="5627" width="8.85546875" style="3" customWidth="1"/>
    <col min="5628" max="5868" width="9.140625" style="3"/>
    <col min="5869" max="5869" width="4" style="3" customWidth="1"/>
    <col min="5870" max="5870" width="31.42578125" style="3" customWidth="1"/>
    <col min="5871" max="5871" width="5.7109375" style="3" customWidth="1"/>
    <col min="5872" max="5872" width="8.42578125" style="3" customWidth="1"/>
    <col min="5873" max="5873" width="6.140625" style="3" customWidth="1"/>
    <col min="5874" max="5874" width="6.5703125" style="3" customWidth="1"/>
    <col min="5875" max="5875" width="7.28515625" style="3" customWidth="1"/>
    <col min="5876" max="5876" width="8.28515625" style="3" customWidth="1"/>
    <col min="5877" max="5877" width="7.28515625" style="3" customWidth="1"/>
    <col min="5878" max="5878" width="6.7109375" style="3" customWidth="1"/>
    <col min="5879" max="5879" width="11.140625" style="3" customWidth="1"/>
    <col min="5880" max="5880" width="9.5703125" style="3" customWidth="1"/>
    <col min="5881" max="5882" width="11.140625" style="3" customWidth="1"/>
    <col min="5883" max="5883" width="8.85546875" style="3" customWidth="1"/>
    <col min="5884" max="6124" width="9.140625" style="3"/>
    <col min="6125" max="6125" width="4" style="3" customWidth="1"/>
    <col min="6126" max="6126" width="31.42578125" style="3" customWidth="1"/>
    <col min="6127" max="6127" width="5.7109375" style="3" customWidth="1"/>
    <col min="6128" max="6128" width="8.42578125" style="3" customWidth="1"/>
    <col min="6129" max="6129" width="6.140625" style="3" customWidth="1"/>
    <col min="6130" max="6130" width="6.5703125" style="3" customWidth="1"/>
    <col min="6131" max="6131" width="7.28515625" style="3" customWidth="1"/>
    <col min="6132" max="6132" width="8.28515625" style="3" customWidth="1"/>
    <col min="6133" max="6133" width="7.28515625" style="3" customWidth="1"/>
    <col min="6134" max="6134" width="6.7109375" style="3" customWidth="1"/>
    <col min="6135" max="6135" width="11.140625" style="3" customWidth="1"/>
    <col min="6136" max="6136" width="9.5703125" style="3" customWidth="1"/>
    <col min="6137" max="6138" width="11.140625" style="3" customWidth="1"/>
    <col min="6139" max="6139" width="8.85546875" style="3" customWidth="1"/>
    <col min="6140" max="6380" width="9.140625" style="3"/>
    <col min="6381" max="6381" width="4" style="3" customWidth="1"/>
    <col min="6382" max="6382" width="31.42578125" style="3" customWidth="1"/>
    <col min="6383" max="6383" width="5.7109375" style="3" customWidth="1"/>
    <col min="6384" max="6384" width="8.42578125" style="3" customWidth="1"/>
    <col min="6385" max="6385" width="6.140625" style="3" customWidth="1"/>
    <col min="6386" max="6386" width="6.5703125" style="3" customWidth="1"/>
    <col min="6387" max="6387" width="7.28515625" style="3" customWidth="1"/>
    <col min="6388" max="6388" width="8.28515625" style="3" customWidth="1"/>
    <col min="6389" max="6389" width="7.28515625" style="3" customWidth="1"/>
    <col min="6390" max="6390" width="6.7109375" style="3" customWidth="1"/>
    <col min="6391" max="6391" width="11.140625" style="3" customWidth="1"/>
    <col min="6392" max="6392" width="9.5703125" style="3" customWidth="1"/>
    <col min="6393" max="6394" width="11.140625" style="3" customWidth="1"/>
    <col min="6395" max="6395" width="8.85546875" style="3" customWidth="1"/>
    <col min="6396" max="6636" width="9.140625" style="3"/>
    <col min="6637" max="6637" width="4" style="3" customWidth="1"/>
    <col min="6638" max="6638" width="31.42578125" style="3" customWidth="1"/>
    <col min="6639" max="6639" width="5.7109375" style="3" customWidth="1"/>
    <col min="6640" max="6640" width="8.42578125" style="3" customWidth="1"/>
    <col min="6641" max="6641" width="6.140625" style="3" customWidth="1"/>
    <col min="6642" max="6642" width="6.5703125" style="3" customWidth="1"/>
    <col min="6643" max="6643" width="7.28515625" style="3" customWidth="1"/>
    <col min="6644" max="6644" width="8.28515625" style="3" customWidth="1"/>
    <col min="6645" max="6645" width="7.28515625" style="3" customWidth="1"/>
    <col min="6646" max="6646" width="6.7109375" style="3" customWidth="1"/>
    <col min="6647" max="6647" width="11.140625" style="3" customWidth="1"/>
    <col min="6648" max="6648" width="9.5703125" style="3" customWidth="1"/>
    <col min="6649" max="6650" width="11.140625" style="3" customWidth="1"/>
    <col min="6651" max="6651" width="8.85546875" style="3" customWidth="1"/>
    <col min="6652" max="6892" width="9.140625" style="3"/>
    <col min="6893" max="6893" width="4" style="3" customWidth="1"/>
    <col min="6894" max="6894" width="31.42578125" style="3" customWidth="1"/>
    <col min="6895" max="6895" width="5.7109375" style="3" customWidth="1"/>
    <col min="6896" max="6896" width="8.42578125" style="3" customWidth="1"/>
    <col min="6897" max="6897" width="6.140625" style="3" customWidth="1"/>
    <col min="6898" max="6898" width="6.5703125" style="3" customWidth="1"/>
    <col min="6899" max="6899" width="7.28515625" style="3" customWidth="1"/>
    <col min="6900" max="6900" width="8.28515625" style="3" customWidth="1"/>
    <col min="6901" max="6901" width="7.28515625" style="3" customWidth="1"/>
    <col min="6902" max="6902" width="6.7109375" style="3" customWidth="1"/>
    <col min="6903" max="6903" width="11.140625" style="3" customWidth="1"/>
    <col min="6904" max="6904" width="9.5703125" style="3" customWidth="1"/>
    <col min="6905" max="6906" width="11.140625" style="3" customWidth="1"/>
    <col min="6907" max="6907" width="8.85546875" style="3" customWidth="1"/>
    <col min="6908" max="7148" width="9.140625" style="3"/>
    <col min="7149" max="7149" width="4" style="3" customWidth="1"/>
    <col min="7150" max="7150" width="31.42578125" style="3" customWidth="1"/>
    <col min="7151" max="7151" width="5.7109375" style="3" customWidth="1"/>
    <col min="7152" max="7152" width="8.42578125" style="3" customWidth="1"/>
    <col min="7153" max="7153" width="6.140625" style="3" customWidth="1"/>
    <col min="7154" max="7154" width="6.5703125" style="3" customWidth="1"/>
    <col min="7155" max="7155" width="7.28515625" style="3" customWidth="1"/>
    <col min="7156" max="7156" width="8.28515625" style="3" customWidth="1"/>
    <col min="7157" max="7157" width="7.28515625" style="3" customWidth="1"/>
    <col min="7158" max="7158" width="6.7109375" style="3" customWidth="1"/>
    <col min="7159" max="7159" width="11.140625" style="3" customWidth="1"/>
    <col min="7160" max="7160" width="9.5703125" style="3" customWidth="1"/>
    <col min="7161" max="7162" width="11.140625" style="3" customWidth="1"/>
    <col min="7163" max="7163" width="8.85546875" style="3" customWidth="1"/>
    <col min="7164" max="7404" width="9.140625" style="3"/>
    <col min="7405" max="7405" width="4" style="3" customWidth="1"/>
    <col min="7406" max="7406" width="31.42578125" style="3" customWidth="1"/>
    <col min="7407" max="7407" width="5.7109375" style="3" customWidth="1"/>
    <col min="7408" max="7408" width="8.42578125" style="3" customWidth="1"/>
    <col min="7409" max="7409" width="6.140625" style="3" customWidth="1"/>
    <col min="7410" max="7410" width="6.5703125" style="3" customWidth="1"/>
    <col min="7411" max="7411" width="7.28515625" style="3" customWidth="1"/>
    <col min="7412" max="7412" width="8.28515625" style="3" customWidth="1"/>
    <col min="7413" max="7413" width="7.28515625" style="3" customWidth="1"/>
    <col min="7414" max="7414" width="6.7109375" style="3" customWidth="1"/>
    <col min="7415" max="7415" width="11.140625" style="3" customWidth="1"/>
    <col min="7416" max="7416" width="9.5703125" style="3" customWidth="1"/>
    <col min="7417" max="7418" width="11.140625" style="3" customWidth="1"/>
    <col min="7419" max="7419" width="8.85546875" style="3" customWidth="1"/>
    <col min="7420" max="7660" width="9.140625" style="3"/>
    <col min="7661" max="7661" width="4" style="3" customWidth="1"/>
    <col min="7662" max="7662" width="31.42578125" style="3" customWidth="1"/>
    <col min="7663" max="7663" width="5.7109375" style="3" customWidth="1"/>
    <col min="7664" max="7664" width="8.42578125" style="3" customWidth="1"/>
    <col min="7665" max="7665" width="6.140625" style="3" customWidth="1"/>
    <col min="7666" max="7666" width="6.5703125" style="3" customWidth="1"/>
    <col min="7667" max="7667" width="7.28515625" style="3" customWidth="1"/>
    <col min="7668" max="7668" width="8.28515625" style="3" customWidth="1"/>
    <col min="7669" max="7669" width="7.28515625" style="3" customWidth="1"/>
    <col min="7670" max="7670" width="6.7109375" style="3" customWidth="1"/>
    <col min="7671" max="7671" width="11.140625" style="3" customWidth="1"/>
    <col min="7672" max="7672" width="9.5703125" style="3" customWidth="1"/>
    <col min="7673" max="7674" width="11.140625" style="3" customWidth="1"/>
    <col min="7675" max="7675" width="8.85546875" style="3" customWidth="1"/>
    <col min="7676" max="7916" width="9.140625" style="3"/>
    <col min="7917" max="7917" width="4" style="3" customWidth="1"/>
    <col min="7918" max="7918" width="31.42578125" style="3" customWidth="1"/>
    <col min="7919" max="7919" width="5.7109375" style="3" customWidth="1"/>
    <col min="7920" max="7920" width="8.42578125" style="3" customWidth="1"/>
    <col min="7921" max="7921" width="6.140625" style="3" customWidth="1"/>
    <col min="7922" max="7922" width="6.5703125" style="3" customWidth="1"/>
    <col min="7923" max="7923" width="7.28515625" style="3" customWidth="1"/>
    <col min="7924" max="7924" width="8.28515625" style="3" customWidth="1"/>
    <col min="7925" max="7925" width="7.28515625" style="3" customWidth="1"/>
    <col min="7926" max="7926" width="6.7109375" style="3" customWidth="1"/>
    <col min="7927" max="7927" width="11.140625" style="3" customWidth="1"/>
    <col min="7928" max="7928" width="9.5703125" style="3" customWidth="1"/>
    <col min="7929" max="7930" width="11.140625" style="3" customWidth="1"/>
    <col min="7931" max="7931" width="8.85546875" style="3" customWidth="1"/>
    <col min="7932" max="8172" width="9.140625" style="3"/>
    <col min="8173" max="8173" width="4" style="3" customWidth="1"/>
    <col min="8174" max="8174" width="31.42578125" style="3" customWidth="1"/>
    <col min="8175" max="8175" width="5.7109375" style="3" customWidth="1"/>
    <col min="8176" max="8176" width="8.42578125" style="3" customWidth="1"/>
    <col min="8177" max="8177" width="6.140625" style="3" customWidth="1"/>
    <col min="8178" max="8178" width="6.5703125" style="3" customWidth="1"/>
    <col min="8179" max="8179" width="7.28515625" style="3" customWidth="1"/>
    <col min="8180" max="8180" width="8.28515625" style="3" customWidth="1"/>
    <col min="8181" max="8181" width="7.28515625" style="3" customWidth="1"/>
    <col min="8182" max="8182" width="6.7109375" style="3" customWidth="1"/>
    <col min="8183" max="8183" width="11.140625" style="3" customWidth="1"/>
    <col min="8184" max="8184" width="9.5703125" style="3" customWidth="1"/>
    <col min="8185" max="8186" width="11.140625" style="3" customWidth="1"/>
    <col min="8187" max="8187" width="8.85546875" style="3" customWidth="1"/>
    <col min="8188" max="8428" width="9.140625" style="3"/>
    <col min="8429" max="8429" width="4" style="3" customWidth="1"/>
    <col min="8430" max="8430" width="31.42578125" style="3" customWidth="1"/>
    <col min="8431" max="8431" width="5.7109375" style="3" customWidth="1"/>
    <col min="8432" max="8432" width="8.42578125" style="3" customWidth="1"/>
    <col min="8433" max="8433" width="6.140625" style="3" customWidth="1"/>
    <col min="8434" max="8434" width="6.5703125" style="3" customWidth="1"/>
    <col min="8435" max="8435" width="7.28515625" style="3" customWidth="1"/>
    <col min="8436" max="8436" width="8.28515625" style="3" customWidth="1"/>
    <col min="8437" max="8437" width="7.28515625" style="3" customWidth="1"/>
    <col min="8438" max="8438" width="6.7109375" style="3" customWidth="1"/>
    <col min="8439" max="8439" width="11.140625" style="3" customWidth="1"/>
    <col min="8440" max="8440" width="9.5703125" style="3" customWidth="1"/>
    <col min="8441" max="8442" width="11.140625" style="3" customWidth="1"/>
    <col min="8443" max="8443" width="8.85546875" style="3" customWidth="1"/>
    <col min="8444" max="8684" width="9.140625" style="3"/>
    <col min="8685" max="8685" width="4" style="3" customWidth="1"/>
    <col min="8686" max="8686" width="31.42578125" style="3" customWidth="1"/>
    <col min="8687" max="8687" width="5.7109375" style="3" customWidth="1"/>
    <col min="8688" max="8688" width="8.42578125" style="3" customWidth="1"/>
    <col min="8689" max="8689" width="6.140625" style="3" customWidth="1"/>
    <col min="8690" max="8690" width="6.5703125" style="3" customWidth="1"/>
    <col min="8691" max="8691" width="7.28515625" style="3" customWidth="1"/>
    <col min="8692" max="8692" width="8.28515625" style="3" customWidth="1"/>
    <col min="8693" max="8693" width="7.28515625" style="3" customWidth="1"/>
    <col min="8694" max="8694" width="6.7109375" style="3" customWidth="1"/>
    <col min="8695" max="8695" width="11.140625" style="3" customWidth="1"/>
    <col min="8696" max="8696" width="9.5703125" style="3" customWidth="1"/>
    <col min="8697" max="8698" width="11.140625" style="3" customWidth="1"/>
    <col min="8699" max="8699" width="8.85546875" style="3" customWidth="1"/>
    <col min="8700" max="8940" width="9.140625" style="3"/>
    <col min="8941" max="8941" width="4" style="3" customWidth="1"/>
    <col min="8942" max="8942" width="31.42578125" style="3" customWidth="1"/>
    <col min="8943" max="8943" width="5.7109375" style="3" customWidth="1"/>
    <col min="8944" max="8944" width="8.42578125" style="3" customWidth="1"/>
    <col min="8945" max="8945" width="6.140625" style="3" customWidth="1"/>
    <col min="8946" max="8946" width="6.5703125" style="3" customWidth="1"/>
    <col min="8947" max="8947" width="7.28515625" style="3" customWidth="1"/>
    <col min="8948" max="8948" width="8.28515625" style="3" customWidth="1"/>
    <col min="8949" max="8949" width="7.28515625" style="3" customWidth="1"/>
    <col min="8950" max="8950" width="6.7109375" style="3" customWidth="1"/>
    <col min="8951" max="8951" width="11.140625" style="3" customWidth="1"/>
    <col min="8952" max="8952" width="9.5703125" style="3" customWidth="1"/>
    <col min="8953" max="8954" width="11.140625" style="3" customWidth="1"/>
    <col min="8955" max="8955" width="8.85546875" style="3" customWidth="1"/>
    <col min="8956" max="9196" width="9.140625" style="3"/>
    <col min="9197" max="9197" width="4" style="3" customWidth="1"/>
    <col min="9198" max="9198" width="31.42578125" style="3" customWidth="1"/>
    <col min="9199" max="9199" width="5.7109375" style="3" customWidth="1"/>
    <col min="9200" max="9200" width="8.42578125" style="3" customWidth="1"/>
    <col min="9201" max="9201" width="6.140625" style="3" customWidth="1"/>
    <col min="9202" max="9202" width="6.5703125" style="3" customWidth="1"/>
    <col min="9203" max="9203" width="7.28515625" style="3" customWidth="1"/>
    <col min="9204" max="9204" width="8.28515625" style="3" customWidth="1"/>
    <col min="9205" max="9205" width="7.28515625" style="3" customWidth="1"/>
    <col min="9206" max="9206" width="6.7109375" style="3" customWidth="1"/>
    <col min="9207" max="9207" width="11.140625" style="3" customWidth="1"/>
    <col min="9208" max="9208" width="9.5703125" style="3" customWidth="1"/>
    <col min="9209" max="9210" width="11.140625" style="3" customWidth="1"/>
    <col min="9211" max="9211" width="8.85546875" style="3" customWidth="1"/>
    <col min="9212" max="9452" width="9.140625" style="3"/>
    <col min="9453" max="9453" width="4" style="3" customWidth="1"/>
    <col min="9454" max="9454" width="31.42578125" style="3" customWidth="1"/>
    <col min="9455" max="9455" width="5.7109375" style="3" customWidth="1"/>
    <col min="9456" max="9456" width="8.42578125" style="3" customWidth="1"/>
    <col min="9457" max="9457" width="6.140625" style="3" customWidth="1"/>
    <col min="9458" max="9458" width="6.5703125" style="3" customWidth="1"/>
    <col min="9459" max="9459" width="7.28515625" style="3" customWidth="1"/>
    <col min="9460" max="9460" width="8.28515625" style="3" customWidth="1"/>
    <col min="9461" max="9461" width="7.28515625" style="3" customWidth="1"/>
    <col min="9462" max="9462" width="6.7109375" style="3" customWidth="1"/>
    <col min="9463" max="9463" width="11.140625" style="3" customWidth="1"/>
    <col min="9464" max="9464" width="9.5703125" style="3" customWidth="1"/>
    <col min="9465" max="9466" width="11.140625" style="3" customWidth="1"/>
    <col min="9467" max="9467" width="8.85546875" style="3" customWidth="1"/>
    <col min="9468" max="9708" width="9.140625" style="3"/>
    <col min="9709" max="9709" width="4" style="3" customWidth="1"/>
    <col min="9710" max="9710" width="31.42578125" style="3" customWidth="1"/>
    <col min="9711" max="9711" width="5.7109375" style="3" customWidth="1"/>
    <col min="9712" max="9712" width="8.42578125" style="3" customWidth="1"/>
    <col min="9713" max="9713" width="6.140625" style="3" customWidth="1"/>
    <col min="9714" max="9714" width="6.5703125" style="3" customWidth="1"/>
    <col min="9715" max="9715" width="7.28515625" style="3" customWidth="1"/>
    <col min="9716" max="9716" width="8.28515625" style="3" customWidth="1"/>
    <col min="9717" max="9717" width="7.28515625" style="3" customWidth="1"/>
    <col min="9718" max="9718" width="6.7109375" style="3" customWidth="1"/>
    <col min="9719" max="9719" width="11.140625" style="3" customWidth="1"/>
    <col min="9720" max="9720" width="9.5703125" style="3" customWidth="1"/>
    <col min="9721" max="9722" width="11.140625" style="3" customWidth="1"/>
    <col min="9723" max="9723" width="8.85546875" style="3" customWidth="1"/>
    <col min="9724" max="9964" width="9.140625" style="3"/>
    <col min="9965" max="9965" width="4" style="3" customWidth="1"/>
    <col min="9966" max="9966" width="31.42578125" style="3" customWidth="1"/>
    <col min="9967" max="9967" width="5.7109375" style="3" customWidth="1"/>
    <col min="9968" max="9968" width="8.42578125" style="3" customWidth="1"/>
    <col min="9969" max="9969" width="6.140625" style="3" customWidth="1"/>
    <col min="9970" max="9970" width="6.5703125" style="3" customWidth="1"/>
    <col min="9971" max="9971" width="7.28515625" style="3" customWidth="1"/>
    <col min="9972" max="9972" width="8.28515625" style="3" customWidth="1"/>
    <col min="9973" max="9973" width="7.28515625" style="3" customWidth="1"/>
    <col min="9974" max="9974" width="6.7109375" style="3" customWidth="1"/>
    <col min="9975" max="9975" width="11.140625" style="3" customWidth="1"/>
    <col min="9976" max="9976" width="9.5703125" style="3" customWidth="1"/>
    <col min="9977" max="9978" width="11.140625" style="3" customWidth="1"/>
    <col min="9979" max="9979" width="8.85546875" style="3" customWidth="1"/>
    <col min="9980" max="10220" width="9.140625" style="3"/>
    <col min="10221" max="10221" width="4" style="3" customWidth="1"/>
    <col min="10222" max="10222" width="31.42578125" style="3" customWidth="1"/>
    <col min="10223" max="10223" width="5.7109375" style="3" customWidth="1"/>
    <col min="10224" max="10224" width="8.42578125" style="3" customWidth="1"/>
    <col min="10225" max="10225" width="6.140625" style="3" customWidth="1"/>
    <col min="10226" max="10226" width="6.5703125" style="3" customWidth="1"/>
    <col min="10227" max="10227" width="7.28515625" style="3" customWidth="1"/>
    <col min="10228" max="10228" width="8.28515625" style="3" customWidth="1"/>
    <col min="10229" max="10229" width="7.28515625" style="3" customWidth="1"/>
    <col min="10230" max="10230" width="6.7109375" style="3" customWidth="1"/>
    <col min="10231" max="10231" width="11.140625" style="3" customWidth="1"/>
    <col min="10232" max="10232" width="9.5703125" style="3" customWidth="1"/>
    <col min="10233" max="10234" width="11.140625" style="3" customWidth="1"/>
    <col min="10235" max="10235" width="8.85546875" style="3" customWidth="1"/>
    <col min="10236" max="10476" width="9.140625" style="3"/>
    <col min="10477" max="10477" width="4" style="3" customWidth="1"/>
    <col min="10478" max="10478" width="31.42578125" style="3" customWidth="1"/>
    <col min="10479" max="10479" width="5.7109375" style="3" customWidth="1"/>
    <col min="10480" max="10480" width="8.42578125" style="3" customWidth="1"/>
    <col min="10481" max="10481" width="6.140625" style="3" customWidth="1"/>
    <col min="10482" max="10482" width="6.5703125" style="3" customWidth="1"/>
    <col min="10483" max="10483" width="7.28515625" style="3" customWidth="1"/>
    <col min="10484" max="10484" width="8.28515625" style="3" customWidth="1"/>
    <col min="10485" max="10485" width="7.28515625" style="3" customWidth="1"/>
    <col min="10486" max="10486" width="6.7109375" style="3" customWidth="1"/>
    <col min="10487" max="10487" width="11.140625" style="3" customWidth="1"/>
    <col min="10488" max="10488" width="9.5703125" style="3" customWidth="1"/>
    <col min="10489" max="10490" width="11.140625" style="3" customWidth="1"/>
    <col min="10491" max="10491" width="8.85546875" style="3" customWidth="1"/>
    <col min="10492" max="10732" width="9.140625" style="3"/>
    <col min="10733" max="10733" width="4" style="3" customWidth="1"/>
    <col min="10734" max="10734" width="31.42578125" style="3" customWidth="1"/>
    <col min="10735" max="10735" width="5.7109375" style="3" customWidth="1"/>
    <col min="10736" max="10736" width="8.42578125" style="3" customWidth="1"/>
    <col min="10737" max="10737" width="6.140625" style="3" customWidth="1"/>
    <col min="10738" max="10738" width="6.5703125" style="3" customWidth="1"/>
    <col min="10739" max="10739" width="7.28515625" style="3" customWidth="1"/>
    <col min="10740" max="10740" width="8.28515625" style="3" customWidth="1"/>
    <col min="10741" max="10741" width="7.28515625" style="3" customWidth="1"/>
    <col min="10742" max="10742" width="6.7109375" style="3" customWidth="1"/>
    <col min="10743" max="10743" width="11.140625" style="3" customWidth="1"/>
    <col min="10744" max="10744" width="9.5703125" style="3" customWidth="1"/>
    <col min="10745" max="10746" width="11.140625" style="3" customWidth="1"/>
    <col min="10747" max="10747" width="8.85546875" style="3" customWidth="1"/>
    <col min="10748" max="10988" width="9.140625" style="3"/>
    <col min="10989" max="10989" width="4" style="3" customWidth="1"/>
    <col min="10990" max="10990" width="31.42578125" style="3" customWidth="1"/>
    <col min="10991" max="10991" width="5.7109375" style="3" customWidth="1"/>
    <col min="10992" max="10992" width="8.42578125" style="3" customWidth="1"/>
    <col min="10993" max="10993" width="6.140625" style="3" customWidth="1"/>
    <col min="10994" max="10994" width="6.5703125" style="3" customWidth="1"/>
    <col min="10995" max="10995" width="7.28515625" style="3" customWidth="1"/>
    <col min="10996" max="10996" width="8.28515625" style="3" customWidth="1"/>
    <col min="10997" max="10997" width="7.28515625" style="3" customWidth="1"/>
    <col min="10998" max="10998" width="6.7109375" style="3" customWidth="1"/>
    <col min="10999" max="10999" width="11.140625" style="3" customWidth="1"/>
    <col min="11000" max="11000" width="9.5703125" style="3" customWidth="1"/>
    <col min="11001" max="11002" width="11.140625" style="3" customWidth="1"/>
    <col min="11003" max="11003" width="8.85546875" style="3" customWidth="1"/>
    <col min="11004" max="11244" width="9.140625" style="3"/>
    <col min="11245" max="11245" width="4" style="3" customWidth="1"/>
    <col min="11246" max="11246" width="31.42578125" style="3" customWidth="1"/>
    <col min="11247" max="11247" width="5.7109375" style="3" customWidth="1"/>
    <col min="11248" max="11248" width="8.42578125" style="3" customWidth="1"/>
    <col min="11249" max="11249" width="6.140625" style="3" customWidth="1"/>
    <col min="11250" max="11250" width="6.5703125" style="3" customWidth="1"/>
    <col min="11251" max="11251" width="7.28515625" style="3" customWidth="1"/>
    <col min="11252" max="11252" width="8.28515625" style="3" customWidth="1"/>
    <col min="11253" max="11253" width="7.28515625" style="3" customWidth="1"/>
    <col min="11254" max="11254" width="6.7109375" style="3" customWidth="1"/>
    <col min="11255" max="11255" width="11.140625" style="3" customWidth="1"/>
    <col min="11256" max="11256" width="9.5703125" style="3" customWidth="1"/>
    <col min="11257" max="11258" width="11.140625" style="3" customWidth="1"/>
    <col min="11259" max="11259" width="8.85546875" style="3" customWidth="1"/>
    <col min="11260" max="11500" width="9.140625" style="3"/>
    <col min="11501" max="11501" width="4" style="3" customWidth="1"/>
    <col min="11502" max="11502" width="31.42578125" style="3" customWidth="1"/>
    <col min="11503" max="11503" width="5.7109375" style="3" customWidth="1"/>
    <col min="11504" max="11504" width="8.42578125" style="3" customWidth="1"/>
    <col min="11505" max="11505" width="6.140625" style="3" customWidth="1"/>
    <col min="11506" max="11506" width="6.5703125" style="3" customWidth="1"/>
    <col min="11507" max="11507" width="7.28515625" style="3" customWidth="1"/>
    <col min="11508" max="11508" width="8.28515625" style="3" customWidth="1"/>
    <col min="11509" max="11509" width="7.28515625" style="3" customWidth="1"/>
    <col min="11510" max="11510" width="6.7109375" style="3" customWidth="1"/>
    <col min="11511" max="11511" width="11.140625" style="3" customWidth="1"/>
    <col min="11512" max="11512" width="9.5703125" style="3" customWidth="1"/>
    <col min="11513" max="11514" width="11.140625" style="3" customWidth="1"/>
    <col min="11515" max="11515" width="8.85546875" style="3" customWidth="1"/>
    <col min="11516" max="11756" width="9.140625" style="3"/>
    <col min="11757" max="11757" width="4" style="3" customWidth="1"/>
    <col min="11758" max="11758" width="31.42578125" style="3" customWidth="1"/>
    <col min="11759" max="11759" width="5.7109375" style="3" customWidth="1"/>
    <col min="11760" max="11760" width="8.42578125" style="3" customWidth="1"/>
    <col min="11761" max="11761" width="6.140625" style="3" customWidth="1"/>
    <col min="11762" max="11762" width="6.5703125" style="3" customWidth="1"/>
    <col min="11763" max="11763" width="7.28515625" style="3" customWidth="1"/>
    <col min="11764" max="11764" width="8.28515625" style="3" customWidth="1"/>
    <col min="11765" max="11765" width="7.28515625" style="3" customWidth="1"/>
    <col min="11766" max="11766" width="6.7109375" style="3" customWidth="1"/>
    <col min="11767" max="11767" width="11.140625" style="3" customWidth="1"/>
    <col min="11768" max="11768" width="9.5703125" style="3" customWidth="1"/>
    <col min="11769" max="11770" width="11.140625" style="3" customWidth="1"/>
    <col min="11771" max="11771" width="8.85546875" style="3" customWidth="1"/>
    <col min="11772" max="12012" width="9.140625" style="3"/>
    <col min="12013" max="12013" width="4" style="3" customWidth="1"/>
    <col min="12014" max="12014" width="31.42578125" style="3" customWidth="1"/>
    <col min="12015" max="12015" width="5.7109375" style="3" customWidth="1"/>
    <col min="12016" max="12016" width="8.42578125" style="3" customWidth="1"/>
    <col min="12017" max="12017" width="6.140625" style="3" customWidth="1"/>
    <col min="12018" max="12018" width="6.5703125" style="3" customWidth="1"/>
    <col min="12019" max="12019" width="7.28515625" style="3" customWidth="1"/>
    <col min="12020" max="12020" width="8.28515625" style="3" customWidth="1"/>
    <col min="12021" max="12021" width="7.28515625" style="3" customWidth="1"/>
    <col min="12022" max="12022" width="6.7109375" style="3" customWidth="1"/>
    <col min="12023" max="12023" width="11.140625" style="3" customWidth="1"/>
    <col min="12024" max="12024" width="9.5703125" style="3" customWidth="1"/>
    <col min="12025" max="12026" width="11.140625" style="3" customWidth="1"/>
    <col min="12027" max="12027" width="8.85546875" style="3" customWidth="1"/>
    <col min="12028" max="12268" width="9.140625" style="3"/>
    <col min="12269" max="12269" width="4" style="3" customWidth="1"/>
    <col min="12270" max="12270" width="31.42578125" style="3" customWidth="1"/>
    <col min="12271" max="12271" width="5.7109375" style="3" customWidth="1"/>
    <col min="12272" max="12272" width="8.42578125" style="3" customWidth="1"/>
    <col min="12273" max="12273" width="6.140625" style="3" customWidth="1"/>
    <col min="12274" max="12274" width="6.5703125" style="3" customWidth="1"/>
    <col min="12275" max="12275" width="7.28515625" style="3" customWidth="1"/>
    <col min="12276" max="12276" width="8.28515625" style="3" customWidth="1"/>
    <col min="12277" max="12277" width="7.28515625" style="3" customWidth="1"/>
    <col min="12278" max="12278" width="6.7109375" style="3" customWidth="1"/>
    <col min="12279" max="12279" width="11.140625" style="3" customWidth="1"/>
    <col min="12280" max="12280" width="9.5703125" style="3" customWidth="1"/>
    <col min="12281" max="12282" width="11.140625" style="3" customWidth="1"/>
    <col min="12283" max="12283" width="8.85546875" style="3" customWidth="1"/>
    <col min="12284" max="12524" width="9.140625" style="3"/>
    <col min="12525" max="12525" width="4" style="3" customWidth="1"/>
    <col min="12526" max="12526" width="31.42578125" style="3" customWidth="1"/>
    <col min="12527" max="12527" width="5.7109375" style="3" customWidth="1"/>
    <col min="12528" max="12528" width="8.42578125" style="3" customWidth="1"/>
    <col min="12529" max="12529" width="6.140625" style="3" customWidth="1"/>
    <col min="12530" max="12530" width="6.5703125" style="3" customWidth="1"/>
    <col min="12531" max="12531" width="7.28515625" style="3" customWidth="1"/>
    <col min="12532" max="12532" width="8.28515625" style="3" customWidth="1"/>
    <col min="12533" max="12533" width="7.28515625" style="3" customWidth="1"/>
    <col min="12534" max="12534" width="6.7109375" style="3" customWidth="1"/>
    <col min="12535" max="12535" width="11.140625" style="3" customWidth="1"/>
    <col min="12536" max="12536" width="9.5703125" style="3" customWidth="1"/>
    <col min="12537" max="12538" width="11.140625" style="3" customWidth="1"/>
    <col min="12539" max="12539" width="8.85546875" style="3" customWidth="1"/>
    <col min="12540" max="12780" width="9.140625" style="3"/>
    <col min="12781" max="12781" width="4" style="3" customWidth="1"/>
    <col min="12782" max="12782" width="31.42578125" style="3" customWidth="1"/>
    <col min="12783" max="12783" width="5.7109375" style="3" customWidth="1"/>
    <col min="12784" max="12784" width="8.42578125" style="3" customWidth="1"/>
    <col min="12785" max="12785" width="6.140625" style="3" customWidth="1"/>
    <col min="12786" max="12786" width="6.5703125" style="3" customWidth="1"/>
    <col min="12787" max="12787" width="7.28515625" style="3" customWidth="1"/>
    <col min="12788" max="12788" width="8.28515625" style="3" customWidth="1"/>
    <col min="12789" max="12789" width="7.28515625" style="3" customWidth="1"/>
    <col min="12790" max="12790" width="6.7109375" style="3" customWidth="1"/>
    <col min="12791" max="12791" width="11.140625" style="3" customWidth="1"/>
    <col min="12792" max="12792" width="9.5703125" style="3" customWidth="1"/>
    <col min="12793" max="12794" width="11.140625" style="3" customWidth="1"/>
    <col min="12795" max="12795" width="8.85546875" style="3" customWidth="1"/>
    <col min="12796" max="13036" width="9.140625" style="3"/>
    <col min="13037" max="13037" width="4" style="3" customWidth="1"/>
    <col min="13038" max="13038" width="31.42578125" style="3" customWidth="1"/>
    <col min="13039" max="13039" width="5.7109375" style="3" customWidth="1"/>
    <col min="13040" max="13040" width="8.42578125" style="3" customWidth="1"/>
    <col min="13041" max="13041" width="6.140625" style="3" customWidth="1"/>
    <col min="13042" max="13042" width="6.5703125" style="3" customWidth="1"/>
    <col min="13043" max="13043" width="7.28515625" style="3" customWidth="1"/>
    <col min="13044" max="13044" width="8.28515625" style="3" customWidth="1"/>
    <col min="13045" max="13045" width="7.28515625" style="3" customWidth="1"/>
    <col min="13046" max="13046" width="6.7109375" style="3" customWidth="1"/>
    <col min="13047" max="13047" width="11.140625" style="3" customWidth="1"/>
    <col min="13048" max="13048" width="9.5703125" style="3" customWidth="1"/>
    <col min="13049" max="13050" width="11.140625" style="3" customWidth="1"/>
    <col min="13051" max="13051" width="8.85546875" style="3" customWidth="1"/>
    <col min="13052" max="13292" width="9.140625" style="3"/>
    <col min="13293" max="13293" width="4" style="3" customWidth="1"/>
    <col min="13294" max="13294" width="31.42578125" style="3" customWidth="1"/>
    <col min="13295" max="13295" width="5.7109375" style="3" customWidth="1"/>
    <col min="13296" max="13296" width="8.42578125" style="3" customWidth="1"/>
    <col min="13297" max="13297" width="6.140625" style="3" customWidth="1"/>
    <col min="13298" max="13298" width="6.5703125" style="3" customWidth="1"/>
    <col min="13299" max="13299" width="7.28515625" style="3" customWidth="1"/>
    <col min="13300" max="13300" width="8.28515625" style="3" customWidth="1"/>
    <col min="13301" max="13301" width="7.28515625" style="3" customWidth="1"/>
    <col min="13302" max="13302" width="6.7109375" style="3" customWidth="1"/>
    <col min="13303" max="13303" width="11.140625" style="3" customWidth="1"/>
    <col min="13304" max="13304" width="9.5703125" style="3" customWidth="1"/>
    <col min="13305" max="13306" width="11.140625" style="3" customWidth="1"/>
    <col min="13307" max="13307" width="8.85546875" style="3" customWidth="1"/>
    <col min="13308" max="13548" width="9.140625" style="3"/>
    <col min="13549" max="13549" width="4" style="3" customWidth="1"/>
    <col min="13550" max="13550" width="31.42578125" style="3" customWidth="1"/>
    <col min="13551" max="13551" width="5.7109375" style="3" customWidth="1"/>
    <col min="13552" max="13552" width="8.42578125" style="3" customWidth="1"/>
    <col min="13553" max="13553" width="6.140625" style="3" customWidth="1"/>
    <col min="13554" max="13554" width="6.5703125" style="3" customWidth="1"/>
    <col min="13555" max="13555" width="7.28515625" style="3" customWidth="1"/>
    <col min="13556" max="13556" width="8.28515625" style="3" customWidth="1"/>
    <col min="13557" max="13557" width="7.28515625" style="3" customWidth="1"/>
    <col min="13558" max="13558" width="6.7109375" style="3" customWidth="1"/>
    <col min="13559" max="13559" width="11.140625" style="3" customWidth="1"/>
    <col min="13560" max="13560" width="9.5703125" style="3" customWidth="1"/>
    <col min="13561" max="13562" width="11.140625" style="3" customWidth="1"/>
    <col min="13563" max="13563" width="8.85546875" style="3" customWidth="1"/>
    <col min="13564" max="13804" width="9.140625" style="3"/>
    <col min="13805" max="13805" width="4" style="3" customWidth="1"/>
    <col min="13806" max="13806" width="31.42578125" style="3" customWidth="1"/>
    <col min="13807" max="13807" width="5.7109375" style="3" customWidth="1"/>
    <col min="13808" max="13808" width="8.42578125" style="3" customWidth="1"/>
    <col min="13809" max="13809" width="6.140625" style="3" customWidth="1"/>
    <col min="13810" max="13810" width="6.5703125" style="3" customWidth="1"/>
    <col min="13811" max="13811" width="7.28515625" style="3" customWidth="1"/>
    <col min="13812" max="13812" width="8.28515625" style="3" customWidth="1"/>
    <col min="13813" max="13813" width="7.28515625" style="3" customWidth="1"/>
    <col min="13814" max="13814" width="6.7109375" style="3" customWidth="1"/>
    <col min="13815" max="13815" width="11.140625" style="3" customWidth="1"/>
    <col min="13816" max="13816" width="9.5703125" style="3" customWidth="1"/>
    <col min="13817" max="13818" width="11.140625" style="3" customWidth="1"/>
    <col min="13819" max="13819" width="8.85546875" style="3" customWidth="1"/>
    <col min="13820" max="14060" width="9.140625" style="3"/>
    <col min="14061" max="14061" width="4" style="3" customWidth="1"/>
    <col min="14062" max="14062" width="31.42578125" style="3" customWidth="1"/>
    <col min="14063" max="14063" width="5.7109375" style="3" customWidth="1"/>
    <col min="14064" max="14064" width="8.42578125" style="3" customWidth="1"/>
    <col min="14065" max="14065" width="6.140625" style="3" customWidth="1"/>
    <col min="14066" max="14066" width="6.5703125" style="3" customWidth="1"/>
    <col min="14067" max="14067" width="7.28515625" style="3" customWidth="1"/>
    <col min="14068" max="14068" width="8.28515625" style="3" customWidth="1"/>
    <col min="14069" max="14069" width="7.28515625" style="3" customWidth="1"/>
    <col min="14070" max="14070" width="6.7109375" style="3" customWidth="1"/>
    <col min="14071" max="14071" width="11.140625" style="3" customWidth="1"/>
    <col min="14072" max="14072" width="9.5703125" style="3" customWidth="1"/>
    <col min="14073" max="14074" width="11.140625" style="3" customWidth="1"/>
    <col min="14075" max="14075" width="8.85546875" style="3" customWidth="1"/>
    <col min="14076" max="14316" width="9.140625" style="3"/>
    <col min="14317" max="14317" width="4" style="3" customWidth="1"/>
    <col min="14318" max="14318" width="31.42578125" style="3" customWidth="1"/>
    <col min="14319" max="14319" width="5.7109375" style="3" customWidth="1"/>
    <col min="14320" max="14320" width="8.42578125" style="3" customWidth="1"/>
    <col min="14321" max="14321" width="6.140625" style="3" customWidth="1"/>
    <col min="14322" max="14322" width="6.5703125" style="3" customWidth="1"/>
    <col min="14323" max="14323" width="7.28515625" style="3" customWidth="1"/>
    <col min="14324" max="14324" width="8.28515625" style="3" customWidth="1"/>
    <col min="14325" max="14325" width="7.28515625" style="3" customWidth="1"/>
    <col min="14326" max="14326" width="6.7109375" style="3" customWidth="1"/>
    <col min="14327" max="14327" width="11.140625" style="3" customWidth="1"/>
    <col min="14328" max="14328" width="9.5703125" style="3" customWidth="1"/>
    <col min="14329" max="14330" width="11.140625" style="3" customWidth="1"/>
    <col min="14331" max="14331" width="8.85546875" style="3" customWidth="1"/>
    <col min="14332" max="14572" width="9.140625" style="3"/>
    <col min="14573" max="14573" width="4" style="3" customWidth="1"/>
    <col min="14574" max="14574" width="31.42578125" style="3" customWidth="1"/>
    <col min="14575" max="14575" width="5.7109375" style="3" customWidth="1"/>
    <col min="14576" max="14576" width="8.42578125" style="3" customWidth="1"/>
    <col min="14577" max="14577" width="6.140625" style="3" customWidth="1"/>
    <col min="14578" max="14578" width="6.5703125" style="3" customWidth="1"/>
    <col min="14579" max="14579" width="7.28515625" style="3" customWidth="1"/>
    <col min="14580" max="14580" width="8.28515625" style="3" customWidth="1"/>
    <col min="14581" max="14581" width="7.28515625" style="3" customWidth="1"/>
    <col min="14582" max="14582" width="6.7109375" style="3" customWidth="1"/>
    <col min="14583" max="14583" width="11.140625" style="3" customWidth="1"/>
    <col min="14584" max="14584" width="9.5703125" style="3" customWidth="1"/>
    <col min="14585" max="14586" width="11.140625" style="3" customWidth="1"/>
    <col min="14587" max="14587" width="8.85546875" style="3" customWidth="1"/>
    <col min="14588" max="14828" width="9.140625" style="3"/>
    <col min="14829" max="14829" width="4" style="3" customWidth="1"/>
    <col min="14830" max="14830" width="31.42578125" style="3" customWidth="1"/>
    <col min="14831" max="14831" width="5.7109375" style="3" customWidth="1"/>
    <col min="14832" max="14832" width="8.42578125" style="3" customWidth="1"/>
    <col min="14833" max="14833" width="6.140625" style="3" customWidth="1"/>
    <col min="14834" max="14834" width="6.5703125" style="3" customWidth="1"/>
    <col min="14835" max="14835" width="7.28515625" style="3" customWidth="1"/>
    <col min="14836" max="14836" width="8.28515625" style="3" customWidth="1"/>
    <col min="14837" max="14837" width="7.28515625" style="3" customWidth="1"/>
    <col min="14838" max="14838" width="6.7109375" style="3" customWidth="1"/>
    <col min="14839" max="14839" width="11.140625" style="3" customWidth="1"/>
    <col min="14840" max="14840" width="9.5703125" style="3" customWidth="1"/>
    <col min="14841" max="14842" width="11.140625" style="3" customWidth="1"/>
    <col min="14843" max="14843" width="8.85546875" style="3" customWidth="1"/>
    <col min="14844" max="15084" width="9.140625" style="3"/>
    <col min="15085" max="15085" width="4" style="3" customWidth="1"/>
    <col min="15086" max="15086" width="31.42578125" style="3" customWidth="1"/>
    <col min="15087" max="15087" width="5.7109375" style="3" customWidth="1"/>
    <col min="15088" max="15088" width="8.42578125" style="3" customWidth="1"/>
    <col min="15089" max="15089" width="6.140625" style="3" customWidth="1"/>
    <col min="15090" max="15090" width="6.5703125" style="3" customWidth="1"/>
    <col min="15091" max="15091" width="7.28515625" style="3" customWidth="1"/>
    <col min="15092" max="15092" width="8.28515625" style="3" customWidth="1"/>
    <col min="15093" max="15093" width="7.28515625" style="3" customWidth="1"/>
    <col min="15094" max="15094" width="6.7109375" style="3" customWidth="1"/>
    <col min="15095" max="15095" width="11.140625" style="3" customWidth="1"/>
    <col min="15096" max="15096" width="9.5703125" style="3" customWidth="1"/>
    <col min="15097" max="15098" width="11.140625" style="3" customWidth="1"/>
    <col min="15099" max="15099" width="8.85546875" style="3" customWidth="1"/>
    <col min="15100" max="15340" width="9.140625" style="3"/>
    <col min="15341" max="15341" width="4" style="3" customWidth="1"/>
    <col min="15342" max="15342" width="31.42578125" style="3" customWidth="1"/>
    <col min="15343" max="15343" width="5.7109375" style="3" customWidth="1"/>
    <col min="15344" max="15344" width="8.42578125" style="3" customWidth="1"/>
    <col min="15345" max="15345" width="6.140625" style="3" customWidth="1"/>
    <col min="15346" max="15346" width="6.5703125" style="3" customWidth="1"/>
    <col min="15347" max="15347" width="7.28515625" style="3" customWidth="1"/>
    <col min="15348" max="15348" width="8.28515625" style="3" customWidth="1"/>
    <col min="15349" max="15349" width="7.28515625" style="3" customWidth="1"/>
    <col min="15350" max="15350" width="6.7109375" style="3" customWidth="1"/>
    <col min="15351" max="15351" width="11.140625" style="3" customWidth="1"/>
    <col min="15352" max="15352" width="9.5703125" style="3" customWidth="1"/>
    <col min="15353" max="15354" width="11.140625" style="3" customWidth="1"/>
    <col min="15355" max="15355" width="8.85546875" style="3" customWidth="1"/>
    <col min="15356" max="15596" width="9.140625" style="3"/>
    <col min="15597" max="15597" width="4" style="3" customWidth="1"/>
    <col min="15598" max="15598" width="31.42578125" style="3" customWidth="1"/>
    <col min="15599" max="15599" width="5.7109375" style="3" customWidth="1"/>
    <col min="15600" max="15600" width="8.42578125" style="3" customWidth="1"/>
    <col min="15601" max="15601" width="6.140625" style="3" customWidth="1"/>
    <col min="15602" max="15602" width="6.5703125" style="3" customWidth="1"/>
    <col min="15603" max="15603" width="7.28515625" style="3" customWidth="1"/>
    <col min="15604" max="15604" width="8.28515625" style="3" customWidth="1"/>
    <col min="15605" max="15605" width="7.28515625" style="3" customWidth="1"/>
    <col min="15606" max="15606" width="6.7109375" style="3" customWidth="1"/>
    <col min="15607" max="15607" width="11.140625" style="3" customWidth="1"/>
    <col min="15608" max="15608" width="9.5703125" style="3" customWidth="1"/>
    <col min="15609" max="15610" width="11.140625" style="3" customWidth="1"/>
    <col min="15611" max="15611" width="8.85546875" style="3" customWidth="1"/>
    <col min="15612" max="15852" width="9.140625" style="3"/>
    <col min="15853" max="15853" width="4" style="3" customWidth="1"/>
    <col min="15854" max="15854" width="31.42578125" style="3" customWidth="1"/>
    <col min="15855" max="15855" width="5.7109375" style="3" customWidth="1"/>
    <col min="15856" max="15856" width="8.42578125" style="3" customWidth="1"/>
    <col min="15857" max="15857" width="6.140625" style="3" customWidth="1"/>
    <col min="15858" max="15858" width="6.5703125" style="3" customWidth="1"/>
    <col min="15859" max="15859" width="7.28515625" style="3" customWidth="1"/>
    <col min="15860" max="15860" width="8.28515625" style="3" customWidth="1"/>
    <col min="15861" max="15861" width="7.28515625" style="3" customWidth="1"/>
    <col min="15862" max="15862" width="6.7109375" style="3" customWidth="1"/>
    <col min="15863" max="15863" width="11.140625" style="3" customWidth="1"/>
    <col min="15864" max="15864" width="9.5703125" style="3" customWidth="1"/>
    <col min="15865" max="15866" width="11.140625" style="3" customWidth="1"/>
    <col min="15867" max="15867" width="8.85546875" style="3" customWidth="1"/>
    <col min="15868" max="16108" width="9.140625" style="3"/>
    <col min="16109" max="16109" width="4" style="3" customWidth="1"/>
    <col min="16110" max="16110" width="31.42578125" style="3" customWidth="1"/>
    <col min="16111" max="16111" width="5.7109375" style="3" customWidth="1"/>
    <col min="16112" max="16112" width="8.42578125" style="3" customWidth="1"/>
    <col min="16113" max="16113" width="6.140625" style="3" customWidth="1"/>
    <col min="16114" max="16114" width="6.5703125" style="3" customWidth="1"/>
    <col min="16115" max="16115" width="7.28515625" style="3" customWidth="1"/>
    <col min="16116" max="16116" width="8.28515625" style="3" customWidth="1"/>
    <col min="16117" max="16117" width="7.28515625" style="3" customWidth="1"/>
    <col min="16118" max="16118" width="6.7109375" style="3" customWidth="1"/>
    <col min="16119" max="16119" width="11.140625" style="3" customWidth="1"/>
    <col min="16120" max="16120" width="9.5703125" style="3" customWidth="1"/>
    <col min="16121" max="16122" width="11.140625" style="3" customWidth="1"/>
    <col min="16123" max="16123" width="8.85546875" style="3" customWidth="1"/>
    <col min="16124" max="16384" width="9.140625" style="3"/>
  </cols>
  <sheetData>
    <row r="1" spans="1:236">
      <c r="P1" s="104" t="s">
        <v>44</v>
      </c>
    </row>
    <row r="2" spans="1:236" ht="15.75">
      <c r="C2" s="155" t="s">
        <v>30</v>
      </c>
      <c r="D2" s="105">
        <v>4</v>
      </c>
      <c r="E2" s="5"/>
      <c r="G2" s="5"/>
      <c r="H2" s="5"/>
      <c r="J2" s="7"/>
      <c r="K2" s="7"/>
      <c r="L2" s="7"/>
      <c r="M2" s="7"/>
      <c r="N2" s="7"/>
      <c r="O2" s="7"/>
      <c r="P2" s="7"/>
      <c r="Q2" s="8"/>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row>
    <row r="3" spans="1:236" ht="20.25" thickBot="1">
      <c r="A3" s="37" t="s">
        <v>207</v>
      </c>
      <c r="B3" s="45"/>
      <c r="C3" s="46"/>
      <c r="D3" s="46"/>
      <c r="E3" s="47"/>
      <c r="F3" s="47"/>
      <c r="G3" s="47"/>
      <c r="H3" s="47"/>
      <c r="I3" s="47"/>
      <c r="J3" s="47"/>
      <c r="K3" s="47"/>
      <c r="L3" s="47"/>
      <c r="M3" s="47"/>
      <c r="N3" s="47"/>
      <c r="O3" s="47"/>
      <c r="P3" s="37"/>
      <c r="Q3" s="8"/>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row>
    <row r="4" spans="1:236" ht="31.5" customHeight="1">
      <c r="A4" s="48" t="s">
        <v>45</v>
      </c>
      <c r="B4" s="49"/>
      <c r="C4" s="50"/>
      <c r="D4" s="51"/>
      <c r="E4" s="48"/>
      <c r="F4" s="48"/>
      <c r="G4" s="48"/>
      <c r="H4" s="48"/>
      <c r="I4" s="48"/>
      <c r="J4" s="48"/>
      <c r="K4" s="48"/>
      <c r="L4" s="48"/>
      <c r="M4" s="48"/>
      <c r="N4" s="48"/>
      <c r="O4" s="48"/>
      <c r="P4" s="41"/>
      <c r="Q4" s="10"/>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row>
    <row r="5" spans="1:236" ht="19.5" customHeight="1">
      <c r="A5" s="107" t="str">
        <f>Kopsav.!A7:I7</f>
        <v>Objekta nosaukums: Brīvdabas sporta un aktīvās atpūtas centrs Zirgu salā, Liepājā, 2.kārta</v>
      </c>
      <c r="B5" s="85"/>
      <c r="C5" s="86"/>
      <c r="D5" s="87"/>
      <c r="E5" s="84"/>
      <c r="F5" s="84"/>
      <c r="G5" s="84"/>
      <c r="H5" s="84"/>
      <c r="I5" s="84"/>
      <c r="J5" s="84"/>
      <c r="K5" s="84"/>
      <c r="L5" s="84"/>
      <c r="M5" s="84"/>
      <c r="N5" s="84"/>
      <c r="O5" s="84"/>
      <c r="P5" s="41"/>
      <c r="Q5" s="10"/>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row>
    <row r="6" spans="1:236" ht="20.25" customHeight="1">
      <c r="A6" s="198" t="str">
        <f>KOPTĀME!A12</f>
        <v>Būves nosaukums: Brīvdabas sporta un aktīvās atpūtas centrs Zirgu salā, Liepājā, 2.kārta</v>
      </c>
      <c r="B6" s="198"/>
      <c r="C6" s="198"/>
      <c r="D6" s="198"/>
      <c r="E6" s="198"/>
      <c r="F6" s="198"/>
      <c r="G6" s="198"/>
      <c r="H6" s="198"/>
      <c r="I6" s="198"/>
      <c r="J6" s="198"/>
      <c r="K6" s="198"/>
      <c r="L6" s="198"/>
      <c r="M6" s="198"/>
      <c r="N6" s="198"/>
      <c r="O6" s="198"/>
      <c r="P6" s="198"/>
      <c r="Q6" s="10"/>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row>
    <row r="7" spans="1:236" ht="19.5" customHeight="1">
      <c r="A7" s="55" t="str">
        <f>KOPTĀME!A13</f>
        <v>Objekta adrese:  Zirgu sala 2 (kad.apz. 1700 025 0001); Zirgu sala (kad.apz. 1700 025 0002); Ezermalas iela (kad.apz. 1700 022 0137)</v>
      </c>
      <c r="B7" s="56"/>
      <c r="C7" s="52"/>
      <c r="D7" s="52"/>
      <c r="E7" s="42"/>
      <c r="F7" s="42"/>
      <c r="G7" s="42"/>
      <c r="H7" s="42"/>
      <c r="I7" s="42"/>
      <c r="J7" s="42"/>
      <c r="K7" s="42"/>
      <c r="L7" s="42"/>
      <c r="M7" s="42"/>
      <c r="N7" s="42"/>
      <c r="O7" s="42"/>
      <c r="P7" s="42"/>
      <c r="Q7" s="12"/>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row>
    <row r="8" spans="1:236" ht="22.5" customHeight="1">
      <c r="A8" s="55" t="str">
        <f>KOPTĀME!A14</f>
        <v>Pasūtījuma Nr. LPP2018/165</v>
      </c>
      <c r="B8" s="56"/>
      <c r="C8" s="53"/>
      <c r="D8" s="54"/>
      <c r="E8" s="43"/>
      <c r="F8" s="43"/>
      <c r="G8" s="43"/>
      <c r="H8" s="43"/>
      <c r="I8" s="43"/>
      <c r="J8" s="43"/>
      <c r="K8" s="43"/>
      <c r="L8" s="43"/>
      <c r="M8" s="43"/>
      <c r="N8" s="43"/>
      <c r="O8" s="43"/>
      <c r="P8" s="43"/>
      <c r="Q8" s="10"/>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row>
    <row r="9" spans="1:236" ht="6" customHeight="1">
      <c r="A9" s="55"/>
      <c r="B9" s="56"/>
      <c r="C9" s="53"/>
      <c r="D9" s="54"/>
      <c r="E9" s="43"/>
      <c r="F9" s="43"/>
      <c r="G9" s="43"/>
      <c r="H9" s="43"/>
      <c r="I9" s="43"/>
      <c r="J9" s="43"/>
      <c r="K9" s="43"/>
      <c r="L9" s="43"/>
      <c r="M9" s="43"/>
      <c r="N9" s="43"/>
      <c r="O9" s="43"/>
      <c r="P9" s="40"/>
      <c r="Q9" s="10"/>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row>
    <row r="10" spans="1:236" ht="10.5" customHeight="1">
      <c r="A10" s="114" t="s">
        <v>66</v>
      </c>
      <c r="B10" s="57"/>
      <c r="C10" s="38"/>
      <c r="D10" s="38"/>
      <c r="E10" s="44"/>
      <c r="F10" s="44"/>
      <c r="G10" s="44"/>
      <c r="H10" s="44"/>
      <c r="I10" s="44"/>
      <c r="J10" s="44"/>
      <c r="K10" s="44"/>
      <c r="L10" s="44"/>
      <c r="M10" s="44"/>
      <c r="N10" s="44"/>
      <c r="O10" s="44"/>
      <c r="P10" s="44"/>
      <c r="Q10" s="10"/>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row>
    <row r="11" spans="1:236" ht="13.5" customHeight="1" thickBot="1">
      <c r="A11" s="39"/>
      <c r="B11" s="39"/>
      <c r="C11" s="15"/>
      <c r="D11" s="16"/>
      <c r="E11" s="17"/>
      <c r="F11" s="18"/>
      <c r="G11" s="18"/>
      <c r="H11" s="18"/>
      <c r="I11" s="18"/>
      <c r="J11" s="18"/>
      <c r="K11" s="39"/>
      <c r="M11" s="19" t="s">
        <v>34</v>
      </c>
      <c r="N11" s="251">
        <f>P23</f>
        <v>0</v>
      </c>
      <c r="O11" s="252"/>
      <c r="P11" s="106" t="s">
        <v>46</v>
      </c>
      <c r="Q11" s="10"/>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row>
    <row r="12" spans="1:236" ht="14.25" customHeight="1">
      <c r="A12" s="39"/>
      <c r="B12" s="39"/>
      <c r="C12" s="15"/>
      <c r="D12" s="16"/>
      <c r="E12" s="17"/>
      <c r="F12" s="18"/>
      <c r="G12" s="18"/>
      <c r="H12" s="18"/>
      <c r="I12" s="18"/>
      <c r="J12" s="18"/>
      <c r="K12" s="39"/>
      <c r="M12" s="110" t="s">
        <v>9</v>
      </c>
      <c r="N12" s="253">
        <f>KOPTĀME!B29</f>
        <v>0</v>
      </c>
      <c r="O12" s="253"/>
      <c r="P12" s="14"/>
      <c r="Q12" s="10"/>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row>
    <row r="13" spans="1:236" ht="15">
      <c r="A13" s="39"/>
      <c r="B13" s="39"/>
      <c r="C13" s="15"/>
      <c r="D13" s="16"/>
      <c r="E13" s="17"/>
      <c r="F13" s="18"/>
      <c r="G13" s="18"/>
      <c r="H13" s="18"/>
      <c r="I13" s="18"/>
      <c r="J13" s="18"/>
      <c r="K13" s="39"/>
      <c r="L13" s="39"/>
      <c r="M13" s="39"/>
      <c r="N13" s="39"/>
      <c r="O13" s="20"/>
      <c r="P13" s="14"/>
      <c r="Q13" s="10"/>
      <c r="R13" s="11"/>
      <c r="S13" s="11"/>
      <c r="T13" s="81" t="s">
        <v>31</v>
      </c>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row>
    <row r="14" spans="1:236" ht="12.75" customHeight="1">
      <c r="A14" s="254" t="s">
        <v>10</v>
      </c>
      <c r="B14" s="254" t="s">
        <v>13</v>
      </c>
      <c r="C14" s="263" t="s">
        <v>47</v>
      </c>
      <c r="D14" s="256" t="s">
        <v>15</v>
      </c>
      <c r="E14" s="258" t="s">
        <v>16</v>
      </c>
      <c r="F14" s="260" t="s">
        <v>17</v>
      </c>
      <c r="G14" s="261"/>
      <c r="H14" s="261"/>
      <c r="I14" s="261"/>
      <c r="J14" s="261"/>
      <c r="K14" s="261"/>
      <c r="L14" s="262" t="s">
        <v>18</v>
      </c>
      <c r="M14" s="262"/>
      <c r="N14" s="262"/>
      <c r="O14" s="262"/>
      <c r="P14" s="262"/>
      <c r="Q14" s="10"/>
      <c r="R14" s="11"/>
      <c r="S14" s="11"/>
      <c r="T14" s="254" t="s">
        <v>10</v>
      </c>
      <c r="U14" s="254" t="s">
        <v>13</v>
      </c>
      <c r="V14" s="263" t="s">
        <v>14</v>
      </c>
      <c r="W14" s="254" t="s">
        <v>15</v>
      </c>
      <c r="X14" s="247" t="s">
        <v>16</v>
      </c>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row>
    <row r="15" spans="1:236" ht="54" customHeight="1">
      <c r="A15" s="255"/>
      <c r="B15" s="255"/>
      <c r="C15" s="264"/>
      <c r="D15" s="257"/>
      <c r="E15" s="259"/>
      <c r="F15" s="108" t="s">
        <v>48</v>
      </c>
      <c r="G15" s="108" t="s">
        <v>54</v>
      </c>
      <c r="H15" s="108" t="s">
        <v>37</v>
      </c>
      <c r="I15" s="108" t="s">
        <v>35</v>
      </c>
      <c r="J15" s="108" t="s">
        <v>36</v>
      </c>
      <c r="K15" s="109" t="s">
        <v>49</v>
      </c>
      <c r="L15" s="109" t="s">
        <v>50</v>
      </c>
      <c r="M15" s="109" t="s">
        <v>37</v>
      </c>
      <c r="N15" s="109" t="s">
        <v>35</v>
      </c>
      <c r="O15" s="109" t="s">
        <v>36</v>
      </c>
      <c r="P15" s="109" t="s">
        <v>51</v>
      </c>
      <c r="Q15" s="21"/>
      <c r="R15" s="22"/>
      <c r="S15" s="22"/>
      <c r="T15" s="255"/>
      <c r="U15" s="255"/>
      <c r="V15" s="264"/>
      <c r="W15" s="255"/>
      <c r="X15" s="248"/>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2"/>
      <c r="FQ15" s="22"/>
      <c r="FR15" s="22"/>
      <c r="FS15" s="22"/>
      <c r="FT15" s="22"/>
      <c r="FU15" s="22"/>
      <c r="FV15" s="22"/>
      <c r="FW15" s="22"/>
      <c r="FX15" s="22"/>
      <c r="FY15" s="22"/>
      <c r="FZ15" s="22"/>
      <c r="GA15" s="22"/>
      <c r="GB15" s="22"/>
      <c r="GC15" s="22"/>
      <c r="GD15" s="22"/>
      <c r="GE15" s="22"/>
      <c r="GF15" s="22"/>
      <c r="GG15" s="22"/>
      <c r="GH15" s="22"/>
      <c r="GI15" s="22"/>
      <c r="GJ15" s="22"/>
      <c r="GK15" s="22"/>
      <c r="GL15" s="22"/>
      <c r="GM15" s="22"/>
      <c r="GN15" s="22"/>
      <c r="GO15" s="22"/>
      <c r="GP15" s="22"/>
      <c r="GQ15" s="22"/>
      <c r="GR15" s="22"/>
      <c r="GS15" s="22"/>
      <c r="GT15" s="22"/>
      <c r="GU15" s="22"/>
      <c r="GV15" s="22"/>
      <c r="GW15" s="22"/>
      <c r="GX15" s="22"/>
      <c r="GY15" s="22"/>
      <c r="GZ15" s="22"/>
      <c r="HA15" s="22"/>
      <c r="HB15" s="22"/>
      <c r="HC15" s="22"/>
      <c r="HD15" s="22"/>
      <c r="HE15" s="22"/>
      <c r="HF15" s="22"/>
      <c r="HG15" s="22"/>
      <c r="HH15" s="22"/>
      <c r="HI15" s="22"/>
      <c r="HJ15" s="22"/>
      <c r="HK15" s="22"/>
      <c r="HL15" s="22"/>
      <c r="HM15" s="22"/>
      <c r="HN15" s="22"/>
      <c r="HO15" s="22"/>
      <c r="HP15" s="22"/>
      <c r="HQ15" s="22"/>
      <c r="HR15" s="22"/>
      <c r="HS15" s="22"/>
      <c r="HT15" s="22"/>
      <c r="HU15" s="22"/>
      <c r="HV15" s="22"/>
      <c r="HW15" s="22"/>
      <c r="HX15" s="22"/>
      <c r="HY15" s="22"/>
      <c r="HZ15" s="22"/>
      <c r="IA15" s="22"/>
      <c r="IB15" s="22"/>
    </row>
    <row r="16" spans="1:236" ht="25.5">
      <c r="A16" s="169"/>
      <c r="B16" s="170"/>
      <c r="C16" s="161" t="s">
        <v>208</v>
      </c>
      <c r="D16" s="162"/>
      <c r="E16" s="162"/>
      <c r="F16" s="163"/>
      <c r="G16" s="163"/>
      <c r="H16" s="163"/>
      <c r="I16" s="163"/>
      <c r="J16" s="163"/>
      <c r="K16" s="163"/>
      <c r="L16" s="163"/>
      <c r="M16" s="163"/>
      <c r="N16" s="163"/>
      <c r="O16" s="163"/>
      <c r="P16" s="163"/>
      <c r="T16" s="144">
        <f t="shared" ref="T16:X22" si="0">A16</f>
        <v>0</v>
      </c>
      <c r="U16" s="144">
        <f t="shared" si="0"/>
        <v>0</v>
      </c>
      <c r="V16" s="156" t="str">
        <f t="shared" si="0"/>
        <v>Apgaismojuma un elektroapgādes tīkli 2.kārta</v>
      </c>
      <c r="W16" s="144">
        <f t="shared" si="0"/>
        <v>0</v>
      </c>
      <c r="X16" s="166">
        <f t="shared" si="0"/>
        <v>0</v>
      </c>
    </row>
    <row r="17" spans="1:236" ht="51">
      <c r="A17" s="165">
        <v>1</v>
      </c>
      <c r="B17" s="166"/>
      <c r="C17" s="152" t="s">
        <v>209</v>
      </c>
      <c r="D17" s="111" t="s">
        <v>57</v>
      </c>
      <c r="E17" s="157">
        <v>150</v>
      </c>
      <c r="F17" s="23"/>
      <c r="G17" s="23"/>
      <c r="H17" s="23">
        <f t="shared" ref="H17:H22" si="1">ROUND(F17*G17,2)</f>
        <v>0</v>
      </c>
      <c r="I17" s="23"/>
      <c r="J17" s="23"/>
      <c r="K17" s="24">
        <f t="shared" ref="K17:K22" si="2">H17+I17+J17</f>
        <v>0</v>
      </c>
      <c r="L17" s="24">
        <f t="shared" ref="L17:L22" si="3">ROUND(E17*F17,2)</f>
        <v>0</v>
      </c>
      <c r="M17" s="24">
        <f t="shared" ref="M17:M22" si="4">ROUND(E17*H17,2)</f>
        <v>0</v>
      </c>
      <c r="N17" s="24">
        <f t="shared" ref="N17:N22" si="5">ROUND(E17*I17,2)</f>
        <v>0</v>
      </c>
      <c r="O17" s="24">
        <f t="shared" ref="O17:O22" si="6">ROUND(E17*J17,2)</f>
        <v>0</v>
      </c>
      <c r="P17" s="24">
        <f t="shared" ref="P17:P22" si="7">M17+N17+O17</f>
        <v>0</v>
      </c>
      <c r="T17" s="144">
        <f t="shared" si="0"/>
        <v>1</v>
      </c>
      <c r="U17" s="144">
        <f t="shared" si="0"/>
        <v>0</v>
      </c>
      <c r="V17" s="156" t="str">
        <f t="shared" si="0"/>
        <v>Kabeļa NYY-J 3x2.5 (DRAKA) montāža, ievilkšana, dzīslu apdare, stiprināšana ieskaitot visus nepieciešamos darbus un materiālus</v>
      </c>
      <c r="W17" s="144" t="str">
        <f t="shared" si="0"/>
        <v>m</v>
      </c>
      <c r="X17" s="166">
        <f t="shared" si="0"/>
        <v>150</v>
      </c>
    </row>
    <row r="18" spans="1:236" ht="38.25">
      <c r="A18" s="165">
        <v>2</v>
      </c>
      <c r="B18" s="166"/>
      <c r="C18" s="151" t="s">
        <v>210</v>
      </c>
      <c r="D18" s="111" t="s">
        <v>57</v>
      </c>
      <c r="E18" s="157">
        <v>140</v>
      </c>
      <c r="F18" s="23"/>
      <c r="G18" s="23"/>
      <c r="H18" s="23">
        <f t="shared" si="1"/>
        <v>0</v>
      </c>
      <c r="I18" s="23"/>
      <c r="J18" s="23"/>
      <c r="K18" s="24">
        <f t="shared" si="2"/>
        <v>0</v>
      </c>
      <c r="L18" s="24">
        <f t="shared" si="3"/>
        <v>0</v>
      </c>
      <c r="M18" s="24">
        <f t="shared" si="4"/>
        <v>0</v>
      </c>
      <c r="N18" s="24">
        <f t="shared" si="5"/>
        <v>0</v>
      </c>
      <c r="O18" s="24">
        <f t="shared" si="6"/>
        <v>0</v>
      </c>
      <c r="P18" s="24">
        <f t="shared" si="7"/>
        <v>0</v>
      </c>
      <c r="T18" s="144">
        <f t="shared" si="0"/>
        <v>2</v>
      </c>
      <c r="U18" s="144">
        <f t="shared" si="0"/>
        <v>0</v>
      </c>
      <c r="V18" s="156" t="str">
        <f t="shared" si="0"/>
        <v>Kabeļa  aizsargcaurules FHs-UV-0H (EVOEL 32, Evopipes) montāža, stiprināšana ieskaitot visus nepieciešamos darbus un materiālus</v>
      </c>
      <c r="W18" s="144" t="str">
        <f t="shared" si="0"/>
        <v>m</v>
      </c>
      <c r="X18" s="166">
        <f t="shared" si="0"/>
        <v>140</v>
      </c>
    </row>
    <row r="19" spans="1:236" ht="25.5">
      <c r="A19" s="165">
        <v>3</v>
      </c>
      <c r="B19" s="166"/>
      <c r="C19" s="151" t="s">
        <v>211</v>
      </c>
      <c r="D19" s="111" t="s">
        <v>107</v>
      </c>
      <c r="E19" s="157">
        <v>1</v>
      </c>
      <c r="F19" s="23"/>
      <c r="G19" s="23"/>
      <c r="H19" s="23">
        <f t="shared" si="1"/>
        <v>0</v>
      </c>
      <c r="I19" s="23"/>
      <c r="J19" s="23"/>
      <c r="K19" s="24">
        <f t="shared" si="2"/>
        <v>0</v>
      </c>
      <c r="L19" s="24">
        <f t="shared" si="3"/>
        <v>0</v>
      </c>
      <c r="M19" s="24">
        <f t="shared" si="4"/>
        <v>0</v>
      </c>
      <c r="N19" s="24">
        <f t="shared" si="5"/>
        <v>0</v>
      </c>
      <c r="O19" s="24">
        <f t="shared" si="6"/>
        <v>0</v>
      </c>
      <c r="P19" s="24">
        <f t="shared" si="7"/>
        <v>0</v>
      </c>
      <c r="T19" s="144">
        <f t="shared" si="0"/>
        <v>3</v>
      </c>
      <c r="U19" s="144">
        <f t="shared" si="0"/>
        <v>0</v>
      </c>
      <c r="V19" s="156" t="str">
        <f t="shared" si="0"/>
        <v>Caurumu aizblīvēšana ar ugunsizturīgu materiālu</v>
      </c>
      <c r="W19" s="144" t="str">
        <f t="shared" si="0"/>
        <v>kpl.</v>
      </c>
      <c r="X19" s="166">
        <f t="shared" si="0"/>
        <v>1</v>
      </c>
    </row>
    <row r="20" spans="1:236" ht="25.5">
      <c r="A20" s="165">
        <v>4</v>
      </c>
      <c r="B20" s="166"/>
      <c r="C20" s="151" t="s">
        <v>352</v>
      </c>
      <c r="D20" s="111" t="s">
        <v>117</v>
      </c>
      <c r="E20" s="157">
        <v>38</v>
      </c>
      <c r="F20" s="23"/>
      <c r="G20" s="23"/>
      <c r="H20" s="23">
        <f t="shared" si="1"/>
        <v>0</v>
      </c>
      <c r="I20" s="23"/>
      <c r="J20" s="23"/>
      <c r="K20" s="24">
        <f t="shared" si="2"/>
        <v>0</v>
      </c>
      <c r="L20" s="24">
        <f t="shared" si="3"/>
        <v>0</v>
      </c>
      <c r="M20" s="24">
        <f t="shared" si="4"/>
        <v>0</v>
      </c>
      <c r="N20" s="24">
        <f t="shared" si="5"/>
        <v>0</v>
      </c>
      <c r="O20" s="24">
        <f t="shared" si="6"/>
        <v>0</v>
      </c>
      <c r="P20" s="24">
        <f t="shared" si="7"/>
        <v>0</v>
      </c>
      <c r="T20" s="144">
        <f t="shared" si="0"/>
        <v>4</v>
      </c>
      <c r="U20" s="144">
        <f t="shared" si="0"/>
        <v>0</v>
      </c>
      <c r="V20" s="156" t="str">
        <f t="shared" si="0"/>
        <v xml:space="preserve">Gaismekļu Pareda Slim IP 65, 5W (TRILUX) vai ekvivalenta montāža pie konstrukcijām </v>
      </c>
      <c r="W20" s="144" t="str">
        <f t="shared" si="0"/>
        <v>gab.</v>
      </c>
      <c r="X20" s="166">
        <f t="shared" si="0"/>
        <v>38</v>
      </c>
    </row>
    <row r="21" spans="1:236">
      <c r="A21" s="165">
        <v>5</v>
      </c>
      <c r="B21" s="165"/>
      <c r="C21" s="151" t="s">
        <v>212</v>
      </c>
      <c r="D21" s="111" t="s">
        <v>107</v>
      </c>
      <c r="E21" s="157">
        <v>1</v>
      </c>
      <c r="F21" s="23"/>
      <c r="G21" s="23"/>
      <c r="H21" s="23">
        <f t="shared" si="1"/>
        <v>0</v>
      </c>
      <c r="I21" s="23"/>
      <c r="J21" s="23"/>
      <c r="K21" s="24">
        <f t="shared" si="2"/>
        <v>0</v>
      </c>
      <c r="L21" s="24">
        <f t="shared" si="3"/>
        <v>0</v>
      </c>
      <c r="M21" s="24">
        <f t="shared" si="4"/>
        <v>0</v>
      </c>
      <c r="N21" s="24">
        <f t="shared" si="5"/>
        <v>0</v>
      </c>
      <c r="O21" s="24">
        <f t="shared" si="6"/>
        <v>0</v>
      </c>
      <c r="P21" s="24">
        <f t="shared" si="7"/>
        <v>0</v>
      </c>
      <c r="T21" s="144">
        <f t="shared" si="0"/>
        <v>5</v>
      </c>
      <c r="U21" s="144">
        <f t="shared" si="0"/>
        <v>0</v>
      </c>
      <c r="V21" s="156" t="str">
        <f t="shared" si="0"/>
        <v>Apgaismojuma pieslēgšana</v>
      </c>
      <c r="W21" s="144" t="str">
        <f t="shared" si="0"/>
        <v>kpl.</v>
      </c>
      <c r="X21" s="166">
        <f t="shared" si="0"/>
        <v>1</v>
      </c>
    </row>
    <row r="22" spans="1:236" ht="13.5" thickBot="1">
      <c r="A22" s="165">
        <v>6</v>
      </c>
      <c r="B22" s="165"/>
      <c r="C22" s="151" t="s">
        <v>213</v>
      </c>
      <c r="D22" s="111" t="s">
        <v>107</v>
      </c>
      <c r="E22" s="157">
        <v>1</v>
      </c>
      <c r="F22" s="23"/>
      <c r="G22" s="23"/>
      <c r="H22" s="23">
        <f t="shared" si="1"/>
        <v>0</v>
      </c>
      <c r="I22" s="23"/>
      <c r="J22" s="23"/>
      <c r="K22" s="24">
        <f t="shared" si="2"/>
        <v>0</v>
      </c>
      <c r="L22" s="24">
        <f t="shared" si="3"/>
        <v>0</v>
      </c>
      <c r="M22" s="24">
        <f t="shared" si="4"/>
        <v>0</v>
      </c>
      <c r="N22" s="24">
        <f t="shared" si="5"/>
        <v>0</v>
      </c>
      <c r="O22" s="24">
        <f t="shared" si="6"/>
        <v>0</v>
      </c>
      <c r="P22" s="24">
        <f t="shared" si="7"/>
        <v>0</v>
      </c>
      <c r="T22" s="144">
        <f t="shared" si="0"/>
        <v>6</v>
      </c>
      <c r="U22" s="144">
        <f t="shared" si="0"/>
        <v>0</v>
      </c>
      <c r="V22" s="156" t="str">
        <f t="shared" si="0"/>
        <v>Spaiļu komplekts SV15</v>
      </c>
      <c r="W22" s="144" t="str">
        <f t="shared" si="0"/>
        <v>kpl.</v>
      </c>
      <c r="X22" s="166">
        <f t="shared" si="0"/>
        <v>1</v>
      </c>
    </row>
    <row r="23" spans="1:236" ht="30" customHeight="1" thickBot="1">
      <c r="A23" s="249" t="s">
        <v>52</v>
      </c>
      <c r="B23" s="250"/>
      <c r="C23" s="250"/>
      <c r="D23" s="250"/>
      <c r="E23" s="250"/>
      <c r="F23" s="250"/>
      <c r="G23" s="250"/>
      <c r="H23" s="250"/>
      <c r="I23" s="250"/>
      <c r="J23" s="250"/>
      <c r="K23" s="250"/>
      <c r="L23" s="60">
        <f>SUM(L16:L22)</f>
        <v>0</v>
      </c>
      <c r="M23" s="60">
        <f>SUM(M16:M22)</f>
        <v>0</v>
      </c>
      <c r="N23" s="60">
        <f>SUM(N16:N22)</f>
        <v>0</v>
      </c>
      <c r="O23" s="60">
        <f>SUM(O16:O22)</f>
        <v>0</v>
      </c>
      <c r="P23" s="60">
        <f>SUM(P16:P22)</f>
        <v>0</v>
      </c>
      <c r="Q23" s="10"/>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row>
    <row r="24" spans="1:236" ht="12.75" customHeight="1">
      <c r="A24" s="58"/>
      <c r="B24" s="58"/>
      <c r="C24" s="58"/>
      <c r="D24" s="58"/>
      <c r="E24" s="58"/>
      <c r="F24" s="58"/>
      <c r="G24" s="58"/>
      <c r="H24" s="58"/>
      <c r="I24" s="58"/>
      <c r="J24" s="58"/>
      <c r="K24" s="58"/>
      <c r="L24" s="59"/>
      <c r="M24" s="59"/>
      <c r="N24" s="59"/>
      <c r="O24" s="59"/>
      <c r="P24" s="59"/>
      <c r="Q24" s="10"/>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row>
    <row r="25" spans="1:236" ht="15" customHeight="1">
      <c r="A25" s="145" t="s">
        <v>53</v>
      </c>
      <c r="B25" s="58"/>
      <c r="C25" s="58"/>
      <c r="D25" s="58"/>
      <c r="E25" s="58"/>
      <c r="F25" s="58"/>
      <c r="G25" s="58"/>
      <c r="H25" s="58"/>
      <c r="I25" s="58"/>
      <c r="J25" s="58"/>
      <c r="K25" s="58"/>
      <c r="L25" s="59"/>
      <c r="M25" s="59"/>
      <c r="N25" s="59"/>
      <c r="O25" s="59"/>
      <c r="P25" s="59"/>
      <c r="Q25" s="10"/>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row>
    <row r="26" spans="1:236" ht="6.75" customHeight="1">
      <c r="A26" s="3"/>
      <c r="B26" s="26"/>
      <c r="C26" s="27"/>
      <c r="D26" s="28"/>
      <c r="E26" s="25"/>
      <c r="F26" s="29"/>
      <c r="G26" s="30"/>
      <c r="H26" s="30"/>
      <c r="I26" s="30"/>
      <c r="J26" s="30"/>
      <c r="K26" s="31"/>
      <c r="L26" s="31"/>
      <c r="M26" s="31"/>
      <c r="N26" s="31"/>
      <c r="O26" s="32"/>
      <c r="P26" s="32"/>
      <c r="Q26" s="12"/>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row>
    <row r="27" spans="1:236" ht="4.5" customHeight="1">
      <c r="A27" s="26"/>
      <c r="B27" s="26"/>
      <c r="C27" s="27"/>
      <c r="D27" s="28"/>
      <c r="E27" s="25"/>
      <c r="F27" s="29"/>
      <c r="G27" s="30"/>
      <c r="H27" s="30"/>
      <c r="I27" s="30"/>
      <c r="J27" s="30"/>
      <c r="K27" s="31"/>
      <c r="L27" s="31"/>
      <c r="M27" s="31"/>
      <c r="N27" s="31"/>
      <c r="O27" s="32"/>
      <c r="P27" s="32"/>
      <c r="Q27" s="12"/>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row>
    <row r="28" spans="1:236" ht="13.5">
      <c r="B28" s="61"/>
      <c r="C28" s="71" t="s">
        <v>6</v>
      </c>
      <c r="D28" s="222">
        <f>KOPTĀME!B24</f>
        <v>0</v>
      </c>
      <c r="E28" s="222"/>
      <c r="F28" s="222"/>
      <c r="G28" s="222"/>
      <c r="H28" s="222"/>
      <c r="I28" s="222"/>
      <c r="J28" s="222"/>
      <c r="K28" s="222"/>
      <c r="L28" s="222"/>
      <c r="M28" s="222"/>
      <c r="N28" s="222"/>
      <c r="O28" s="222"/>
      <c r="P28" s="222"/>
    </row>
    <row r="29" spans="1:236" ht="6" customHeight="1">
      <c r="B29" s="61"/>
      <c r="C29" s="72"/>
      <c r="D29" s="200" t="s">
        <v>7</v>
      </c>
      <c r="E29" s="200"/>
      <c r="F29" s="200"/>
      <c r="G29" s="200"/>
      <c r="H29" s="200"/>
      <c r="I29" s="200"/>
      <c r="J29" s="200"/>
      <c r="K29" s="200"/>
      <c r="L29" s="200"/>
      <c r="M29" s="200"/>
      <c r="N29" s="200"/>
      <c r="O29" s="200"/>
      <c r="P29" s="200"/>
    </row>
    <row r="30" spans="1:236" s="6" customFormat="1" ht="8.25" customHeight="1">
      <c r="A30" s="4"/>
      <c r="B30" s="61"/>
      <c r="C30" s="72"/>
      <c r="D30" s="168"/>
      <c r="E30" s="168"/>
      <c r="F30" s="168"/>
      <c r="G30" s="168"/>
      <c r="H30" s="168"/>
      <c r="I30" s="168"/>
      <c r="J30" s="168"/>
      <c r="K30" s="168"/>
      <c r="L30" s="168"/>
      <c r="M30" s="168"/>
      <c r="N30" s="168"/>
      <c r="O30" s="168"/>
      <c r="P30" s="168"/>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row>
    <row r="31" spans="1:236" s="6" customFormat="1" ht="15">
      <c r="A31" s="4"/>
      <c r="B31" s="61"/>
      <c r="C31" s="100" t="s">
        <v>39</v>
      </c>
      <c r="D31" s="265">
        <f>KOPTĀME!B29</f>
        <v>0</v>
      </c>
      <c r="E31" s="265"/>
      <c r="F31" s="265"/>
      <c r="G31" s="146"/>
      <c r="H31" s="146"/>
      <c r="I31" s="146"/>
      <c r="J31" s="146"/>
      <c r="K31" s="146"/>
      <c r="L31" s="146"/>
      <c r="M31" s="147"/>
      <c r="N31" s="148"/>
      <c r="O31" s="2"/>
      <c r="P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row>
    <row r="32" spans="1:236" s="6" customFormat="1" ht="12" customHeight="1">
      <c r="A32" s="4"/>
      <c r="B32" s="61"/>
      <c r="C32" s="76"/>
      <c r="D32" s="77"/>
      <c r="E32" s="76"/>
      <c r="F32" s="65"/>
      <c r="G32" s="149"/>
      <c r="H32" s="149"/>
      <c r="I32" s="149"/>
      <c r="J32" s="149"/>
      <c r="K32" s="149"/>
      <c r="L32" s="149"/>
      <c r="M32" s="149"/>
      <c r="N32" s="150"/>
      <c r="O32" s="2"/>
      <c r="P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row>
    <row r="33" spans="1:236" s="6" customFormat="1" ht="13.5">
      <c r="A33" s="4"/>
      <c r="B33" s="61"/>
      <c r="C33" s="71" t="s">
        <v>12</v>
      </c>
      <c r="D33" s="219">
        <f>Kopsav.!C36</f>
        <v>0</v>
      </c>
      <c r="E33" s="219"/>
      <c r="F33" s="219"/>
      <c r="G33" s="219"/>
      <c r="H33" s="219"/>
      <c r="I33" s="219"/>
      <c r="J33" s="219"/>
      <c r="K33" s="219"/>
      <c r="L33" s="219"/>
      <c r="M33" s="219"/>
      <c r="N33" s="219"/>
      <c r="O33" s="219"/>
      <c r="P33" s="219"/>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row>
    <row r="34" spans="1:236" s="6" customFormat="1" ht="12" customHeight="1">
      <c r="A34" s="4"/>
      <c r="B34" s="61"/>
      <c r="C34" s="72"/>
      <c r="D34" s="200" t="s">
        <v>7</v>
      </c>
      <c r="E34" s="200"/>
      <c r="F34" s="200"/>
      <c r="G34" s="200"/>
      <c r="H34" s="200"/>
      <c r="I34" s="200"/>
      <c r="J34" s="200"/>
      <c r="K34" s="200"/>
      <c r="L34" s="200"/>
      <c r="M34" s="200"/>
      <c r="N34" s="200"/>
      <c r="O34" s="200"/>
      <c r="P34" s="200"/>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row>
    <row r="35" spans="1:236" s="6" customFormat="1" ht="9" customHeight="1">
      <c r="A35" s="4"/>
      <c r="B35" s="4"/>
      <c r="C35" s="72"/>
      <c r="D35" s="201"/>
      <c r="E35" s="201"/>
      <c r="F35" s="201"/>
      <c r="G35" s="33"/>
      <c r="H35" s="33"/>
      <c r="I35" s="33"/>
      <c r="J35" s="33"/>
      <c r="K35" s="2"/>
      <c r="L35" s="3"/>
      <c r="M35" s="3"/>
      <c r="N35" s="3"/>
      <c r="O35" s="3"/>
      <c r="P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row>
    <row r="36" spans="1:236" s="6" customFormat="1" ht="13.5">
      <c r="A36" s="4"/>
      <c r="B36" s="4"/>
      <c r="C36" s="75" t="s">
        <v>8</v>
      </c>
      <c r="D36" s="101">
        <f>KOPTĀME!B27</f>
        <v>0</v>
      </c>
      <c r="E36" s="101"/>
      <c r="F36" s="72"/>
      <c r="G36" s="33"/>
      <c r="H36" s="33"/>
      <c r="K36" s="3"/>
      <c r="L36" s="3"/>
      <c r="M36" s="3"/>
      <c r="N36" s="3"/>
      <c r="O36" s="3"/>
      <c r="P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row>
  </sheetData>
  <sheetProtection algorithmName="SHA-512" hashValue="ruqxQ2MV2sR1GuRwTRn/7P2uRj/I5ZBhKVxqCWg3TGXoxyBIYH2vnLiDeKLAQrfS1C6WSsmMw16dpaCSBPbhFA==" saltValue="K0LSUyUw+vsVg5GFKu1HLg==" spinCount="100000" sheet="1" formatCells="0" formatColumns="0" formatRows="0" insertColumns="0" insertRows="0" insertHyperlinks="0" deleteColumns="0" deleteRows="0" selectLockedCells="1" sort="0" autoFilter="0" pivotTables="0"/>
  <autoFilter ref="A15:IB23"/>
  <mergeCells count="22">
    <mergeCell ref="D35:F35"/>
    <mergeCell ref="T14:T15"/>
    <mergeCell ref="U14:U15"/>
    <mergeCell ref="V14:V15"/>
    <mergeCell ref="W14:W15"/>
    <mergeCell ref="D28:P28"/>
    <mergeCell ref="D29:P29"/>
    <mergeCell ref="D31:F31"/>
    <mergeCell ref="D33:P33"/>
    <mergeCell ref="D34:P34"/>
    <mergeCell ref="X14:X15"/>
    <mergeCell ref="A23:K23"/>
    <mergeCell ref="A6:P6"/>
    <mergeCell ref="N11:O11"/>
    <mergeCell ref="N12:O12"/>
    <mergeCell ref="A14:A15"/>
    <mergeCell ref="B14:B15"/>
    <mergeCell ref="C14:C15"/>
    <mergeCell ref="D14:D15"/>
    <mergeCell ref="E14:E15"/>
    <mergeCell ref="F14:K14"/>
    <mergeCell ref="L14:P14"/>
  </mergeCells>
  <pageMargins left="0.70866141732283472" right="0.70866141732283472" top="0.74803149606299213" bottom="0.74803149606299213" header="0.31496062992125984" footer="0.31496062992125984"/>
  <pageSetup paperSize="9" scale="77" fitToHeight="0" orientation="landscape" r:id="rId1"/>
  <headerFooter>
    <oddFooter>&amp;C&amp;"time,Italic"&amp;10&amp;P / &amp;N</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B64"/>
  <sheetViews>
    <sheetView view="pageBreakPreview" topLeftCell="A25" zoomScaleNormal="100" zoomScaleSheetLayoutView="100" workbookViewId="0">
      <selection activeCell="F39" sqref="F39"/>
    </sheetView>
  </sheetViews>
  <sheetFormatPr defaultRowHeight="12.75"/>
  <cols>
    <col min="1" max="1" width="6.28515625" style="4" customWidth="1"/>
    <col min="2" max="2" width="2.5703125" style="4" customWidth="1"/>
    <col min="3" max="3" width="37" style="34" customWidth="1"/>
    <col min="4" max="4" width="9.5703125" style="35" customWidth="1"/>
    <col min="5" max="5" width="9.5703125" style="36" customWidth="1"/>
    <col min="6" max="6" width="6.7109375" style="6" customWidth="1"/>
    <col min="7" max="7" width="8.28515625" style="6" customWidth="1"/>
    <col min="8" max="8" width="7.28515625" style="6" customWidth="1"/>
    <col min="9" max="9" width="8.42578125" style="6" customWidth="1"/>
    <col min="10" max="10" width="9.28515625" style="6" customWidth="1"/>
    <col min="11" max="11" width="8.28515625" style="3" customWidth="1"/>
    <col min="12" max="15" width="11.140625" style="3" customWidth="1"/>
    <col min="16" max="16" width="11.7109375" style="3" customWidth="1"/>
    <col min="17" max="17" width="10.28515625" style="6" customWidth="1"/>
    <col min="18" max="20" width="9.140625" style="3"/>
    <col min="21" max="21" width="9.5703125" style="3" customWidth="1"/>
    <col min="22" max="22" width="41.42578125" style="3" customWidth="1"/>
    <col min="23" max="236" width="9.140625" style="3"/>
    <col min="237" max="237" width="4" style="3" customWidth="1"/>
    <col min="238" max="238" width="31.42578125" style="3" customWidth="1"/>
    <col min="239" max="239" width="5.7109375" style="3" customWidth="1"/>
    <col min="240" max="240" width="8.42578125" style="3" customWidth="1"/>
    <col min="241" max="241" width="6.140625" style="3" customWidth="1"/>
    <col min="242" max="242" width="6.5703125" style="3" customWidth="1"/>
    <col min="243" max="243" width="7.28515625" style="3" customWidth="1"/>
    <col min="244" max="244" width="8.28515625" style="3" customWidth="1"/>
    <col min="245" max="245" width="7.28515625" style="3" customWidth="1"/>
    <col min="246" max="246" width="6.7109375" style="3" customWidth="1"/>
    <col min="247" max="247" width="11.140625" style="3" customWidth="1"/>
    <col min="248" max="248" width="9.5703125" style="3" customWidth="1"/>
    <col min="249" max="250" width="11.140625" style="3" customWidth="1"/>
    <col min="251" max="251" width="8.85546875" style="3" customWidth="1"/>
    <col min="252" max="492" width="9.140625" style="3"/>
    <col min="493" max="493" width="4" style="3" customWidth="1"/>
    <col min="494" max="494" width="31.42578125" style="3" customWidth="1"/>
    <col min="495" max="495" width="5.7109375" style="3" customWidth="1"/>
    <col min="496" max="496" width="8.42578125" style="3" customWidth="1"/>
    <col min="497" max="497" width="6.140625" style="3" customWidth="1"/>
    <col min="498" max="498" width="6.5703125" style="3" customWidth="1"/>
    <col min="499" max="499" width="7.28515625" style="3" customWidth="1"/>
    <col min="500" max="500" width="8.28515625" style="3" customWidth="1"/>
    <col min="501" max="501" width="7.28515625" style="3" customWidth="1"/>
    <col min="502" max="502" width="6.7109375" style="3" customWidth="1"/>
    <col min="503" max="503" width="11.140625" style="3" customWidth="1"/>
    <col min="504" max="504" width="9.5703125" style="3" customWidth="1"/>
    <col min="505" max="506" width="11.140625" style="3" customWidth="1"/>
    <col min="507" max="507" width="8.85546875" style="3" customWidth="1"/>
    <col min="508" max="748" width="9.140625" style="3"/>
    <col min="749" max="749" width="4" style="3" customWidth="1"/>
    <col min="750" max="750" width="31.42578125" style="3" customWidth="1"/>
    <col min="751" max="751" width="5.7109375" style="3" customWidth="1"/>
    <col min="752" max="752" width="8.42578125" style="3" customWidth="1"/>
    <col min="753" max="753" width="6.140625" style="3" customWidth="1"/>
    <col min="754" max="754" width="6.5703125" style="3" customWidth="1"/>
    <col min="755" max="755" width="7.28515625" style="3" customWidth="1"/>
    <col min="756" max="756" width="8.28515625" style="3" customWidth="1"/>
    <col min="757" max="757" width="7.28515625" style="3" customWidth="1"/>
    <col min="758" max="758" width="6.7109375" style="3" customWidth="1"/>
    <col min="759" max="759" width="11.140625" style="3" customWidth="1"/>
    <col min="760" max="760" width="9.5703125" style="3" customWidth="1"/>
    <col min="761" max="762" width="11.140625" style="3" customWidth="1"/>
    <col min="763" max="763" width="8.85546875" style="3" customWidth="1"/>
    <col min="764" max="1004" width="9.140625" style="3"/>
    <col min="1005" max="1005" width="4" style="3" customWidth="1"/>
    <col min="1006" max="1006" width="31.42578125" style="3" customWidth="1"/>
    <col min="1007" max="1007" width="5.7109375" style="3" customWidth="1"/>
    <col min="1008" max="1008" width="8.42578125" style="3" customWidth="1"/>
    <col min="1009" max="1009" width="6.140625" style="3" customWidth="1"/>
    <col min="1010" max="1010" width="6.5703125" style="3" customWidth="1"/>
    <col min="1011" max="1011" width="7.28515625" style="3" customWidth="1"/>
    <col min="1012" max="1012" width="8.28515625" style="3" customWidth="1"/>
    <col min="1013" max="1013" width="7.28515625" style="3" customWidth="1"/>
    <col min="1014" max="1014" width="6.7109375" style="3" customWidth="1"/>
    <col min="1015" max="1015" width="11.140625" style="3" customWidth="1"/>
    <col min="1016" max="1016" width="9.5703125" style="3" customWidth="1"/>
    <col min="1017" max="1018" width="11.140625" style="3" customWidth="1"/>
    <col min="1019" max="1019" width="8.85546875" style="3" customWidth="1"/>
    <col min="1020" max="1260" width="9.140625" style="3"/>
    <col min="1261" max="1261" width="4" style="3" customWidth="1"/>
    <col min="1262" max="1262" width="31.42578125" style="3" customWidth="1"/>
    <col min="1263" max="1263" width="5.7109375" style="3" customWidth="1"/>
    <col min="1264" max="1264" width="8.42578125" style="3" customWidth="1"/>
    <col min="1265" max="1265" width="6.140625" style="3" customWidth="1"/>
    <col min="1266" max="1266" width="6.5703125" style="3" customWidth="1"/>
    <col min="1267" max="1267" width="7.28515625" style="3" customWidth="1"/>
    <col min="1268" max="1268" width="8.28515625" style="3" customWidth="1"/>
    <col min="1269" max="1269" width="7.28515625" style="3" customWidth="1"/>
    <col min="1270" max="1270" width="6.7109375" style="3" customWidth="1"/>
    <col min="1271" max="1271" width="11.140625" style="3" customWidth="1"/>
    <col min="1272" max="1272" width="9.5703125" style="3" customWidth="1"/>
    <col min="1273" max="1274" width="11.140625" style="3" customWidth="1"/>
    <col min="1275" max="1275" width="8.85546875" style="3" customWidth="1"/>
    <col min="1276" max="1516" width="9.140625" style="3"/>
    <col min="1517" max="1517" width="4" style="3" customWidth="1"/>
    <col min="1518" max="1518" width="31.42578125" style="3" customWidth="1"/>
    <col min="1519" max="1519" width="5.7109375" style="3" customWidth="1"/>
    <col min="1520" max="1520" width="8.42578125" style="3" customWidth="1"/>
    <col min="1521" max="1521" width="6.140625" style="3" customWidth="1"/>
    <col min="1522" max="1522" width="6.5703125" style="3" customWidth="1"/>
    <col min="1523" max="1523" width="7.28515625" style="3" customWidth="1"/>
    <col min="1524" max="1524" width="8.28515625" style="3" customWidth="1"/>
    <col min="1525" max="1525" width="7.28515625" style="3" customWidth="1"/>
    <col min="1526" max="1526" width="6.7109375" style="3" customWidth="1"/>
    <col min="1527" max="1527" width="11.140625" style="3" customWidth="1"/>
    <col min="1528" max="1528" width="9.5703125" style="3" customWidth="1"/>
    <col min="1529" max="1530" width="11.140625" style="3" customWidth="1"/>
    <col min="1531" max="1531" width="8.85546875" style="3" customWidth="1"/>
    <col min="1532" max="1772" width="9.140625" style="3"/>
    <col min="1773" max="1773" width="4" style="3" customWidth="1"/>
    <col min="1774" max="1774" width="31.42578125" style="3" customWidth="1"/>
    <col min="1775" max="1775" width="5.7109375" style="3" customWidth="1"/>
    <col min="1776" max="1776" width="8.42578125" style="3" customWidth="1"/>
    <col min="1777" max="1777" width="6.140625" style="3" customWidth="1"/>
    <col min="1778" max="1778" width="6.5703125" style="3" customWidth="1"/>
    <col min="1779" max="1779" width="7.28515625" style="3" customWidth="1"/>
    <col min="1780" max="1780" width="8.28515625" style="3" customWidth="1"/>
    <col min="1781" max="1781" width="7.28515625" style="3" customWidth="1"/>
    <col min="1782" max="1782" width="6.7109375" style="3" customWidth="1"/>
    <col min="1783" max="1783" width="11.140625" style="3" customWidth="1"/>
    <col min="1784" max="1784" width="9.5703125" style="3" customWidth="1"/>
    <col min="1785" max="1786" width="11.140625" style="3" customWidth="1"/>
    <col min="1787" max="1787" width="8.85546875" style="3" customWidth="1"/>
    <col min="1788" max="2028" width="9.140625" style="3"/>
    <col min="2029" max="2029" width="4" style="3" customWidth="1"/>
    <col min="2030" max="2030" width="31.42578125" style="3" customWidth="1"/>
    <col min="2031" max="2031" width="5.7109375" style="3" customWidth="1"/>
    <col min="2032" max="2032" width="8.42578125" style="3" customWidth="1"/>
    <col min="2033" max="2033" width="6.140625" style="3" customWidth="1"/>
    <col min="2034" max="2034" width="6.5703125" style="3" customWidth="1"/>
    <col min="2035" max="2035" width="7.28515625" style="3" customWidth="1"/>
    <col min="2036" max="2036" width="8.28515625" style="3" customWidth="1"/>
    <col min="2037" max="2037" width="7.28515625" style="3" customWidth="1"/>
    <col min="2038" max="2038" width="6.7109375" style="3" customWidth="1"/>
    <col min="2039" max="2039" width="11.140625" style="3" customWidth="1"/>
    <col min="2040" max="2040" width="9.5703125" style="3" customWidth="1"/>
    <col min="2041" max="2042" width="11.140625" style="3" customWidth="1"/>
    <col min="2043" max="2043" width="8.85546875" style="3" customWidth="1"/>
    <col min="2044" max="2284" width="9.140625" style="3"/>
    <col min="2285" max="2285" width="4" style="3" customWidth="1"/>
    <col min="2286" max="2286" width="31.42578125" style="3" customWidth="1"/>
    <col min="2287" max="2287" width="5.7109375" style="3" customWidth="1"/>
    <col min="2288" max="2288" width="8.42578125" style="3" customWidth="1"/>
    <col min="2289" max="2289" width="6.140625" style="3" customWidth="1"/>
    <col min="2290" max="2290" width="6.5703125" style="3" customWidth="1"/>
    <col min="2291" max="2291" width="7.28515625" style="3" customWidth="1"/>
    <col min="2292" max="2292" width="8.28515625" style="3" customWidth="1"/>
    <col min="2293" max="2293" width="7.28515625" style="3" customWidth="1"/>
    <col min="2294" max="2294" width="6.7109375" style="3" customWidth="1"/>
    <col min="2295" max="2295" width="11.140625" style="3" customWidth="1"/>
    <col min="2296" max="2296" width="9.5703125" style="3" customWidth="1"/>
    <col min="2297" max="2298" width="11.140625" style="3" customWidth="1"/>
    <col min="2299" max="2299" width="8.85546875" style="3" customWidth="1"/>
    <col min="2300" max="2540" width="9.140625" style="3"/>
    <col min="2541" max="2541" width="4" style="3" customWidth="1"/>
    <col min="2542" max="2542" width="31.42578125" style="3" customWidth="1"/>
    <col min="2543" max="2543" width="5.7109375" style="3" customWidth="1"/>
    <col min="2544" max="2544" width="8.42578125" style="3" customWidth="1"/>
    <col min="2545" max="2545" width="6.140625" style="3" customWidth="1"/>
    <col min="2546" max="2546" width="6.5703125" style="3" customWidth="1"/>
    <col min="2547" max="2547" width="7.28515625" style="3" customWidth="1"/>
    <col min="2548" max="2548" width="8.28515625" style="3" customWidth="1"/>
    <col min="2549" max="2549" width="7.28515625" style="3" customWidth="1"/>
    <col min="2550" max="2550" width="6.7109375" style="3" customWidth="1"/>
    <col min="2551" max="2551" width="11.140625" style="3" customWidth="1"/>
    <col min="2552" max="2552" width="9.5703125" style="3" customWidth="1"/>
    <col min="2553" max="2554" width="11.140625" style="3" customWidth="1"/>
    <col min="2555" max="2555" width="8.85546875" style="3" customWidth="1"/>
    <col min="2556" max="2796" width="9.140625" style="3"/>
    <col min="2797" max="2797" width="4" style="3" customWidth="1"/>
    <col min="2798" max="2798" width="31.42578125" style="3" customWidth="1"/>
    <col min="2799" max="2799" width="5.7109375" style="3" customWidth="1"/>
    <col min="2800" max="2800" width="8.42578125" style="3" customWidth="1"/>
    <col min="2801" max="2801" width="6.140625" style="3" customWidth="1"/>
    <col min="2802" max="2802" width="6.5703125" style="3" customWidth="1"/>
    <col min="2803" max="2803" width="7.28515625" style="3" customWidth="1"/>
    <col min="2804" max="2804" width="8.28515625" style="3" customWidth="1"/>
    <col min="2805" max="2805" width="7.28515625" style="3" customWidth="1"/>
    <col min="2806" max="2806" width="6.7109375" style="3" customWidth="1"/>
    <col min="2807" max="2807" width="11.140625" style="3" customWidth="1"/>
    <col min="2808" max="2808" width="9.5703125" style="3" customWidth="1"/>
    <col min="2809" max="2810" width="11.140625" style="3" customWidth="1"/>
    <col min="2811" max="2811" width="8.85546875" style="3" customWidth="1"/>
    <col min="2812" max="3052" width="9.140625" style="3"/>
    <col min="3053" max="3053" width="4" style="3" customWidth="1"/>
    <col min="3054" max="3054" width="31.42578125" style="3" customWidth="1"/>
    <col min="3055" max="3055" width="5.7109375" style="3" customWidth="1"/>
    <col min="3056" max="3056" width="8.42578125" style="3" customWidth="1"/>
    <col min="3057" max="3057" width="6.140625" style="3" customWidth="1"/>
    <col min="3058" max="3058" width="6.5703125" style="3" customWidth="1"/>
    <col min="3059" max="3059" width="7.28515625" style="3" customWidth="1"/>
    <col min="3060" max="3060" width="8.28515625" style="3" customWidth="1"/>
    <col min="3061" max="3061" width="7.28515625" style="3" customWidth="1"/>
    <col min="3062" max="3062" width="6.7109375" style="3" customWidth="1"/>
    <col min="3063" max="3063" width="11.140625" style="3" customWidth="1"/>
    <col min="3064" max="3064" width="9.5703125" style="3" customWidth="1"/>
    <col min="3065" max="3066" width="11.140625" style="3" customWidth="1"/>
    <col min="3067" max="3067" width="8.85546875" style="3" customWidth="1"/>
    <col min="3068" max="3308" width="9.140625" style="3"/>
    <col min="3309" max="3309" width="4" style="3" customWidth="1"/>
    <col min="3310" max="3310" width="31.42578125" style="3" customWidth="1"/>
    <col min="3311" max="3311" width="5.7109375" style="3" customWidth="1"/>
    <col min="3312" max="3312" width="8.42578125" style="3" customWidth="1"/>
    <col min="3313" max="3313" width="6.140625" style="3" customWidth="1"/>
    <col min="3314" max="3314" width="6.5703125" style="3" customWidth="1"/>
    <col min="3315" max="3315" width="7.28515625" style="3" customWidth="1"/>
    <col min="3316" max="3316" width="8.28515625" style="3" customWidth="1"/>
    <col min="3317" max="3317" width="7.28515625" style="3" customWidth="1"/>
    <col min="3318" max="3318" width="6.7109375" style="3" customWidth="1"/>
    <col min="3319" max="3319" width="11.140625" style="3" customWidth="1"/>
    <col min="3320" max="3320" width="9.5703125" style="3" customWidth="1"/>
    <col min="3321" max="3322" width="11.140625" style="3" customWidth="1"/>
    <col min="3323" max="3323" width="8.85546875" style="3" customWidth="1"/>
    <col min="3324" max="3564" width="9.140625" style="3"/>
    <col min="3565" max="3565" width="4" style="3" customWidth="1"/>
    <col min="3566" max="3566" width="31.42578125" style="3" customWidth="1"/>
    <col min="3567" max="3567" width="5.7109375" style="3" customWidth="1"/>
    <col min="3568" max="3568" width="8.42578125" style="3" customWidth="1"/>
    <col min="3569" max="3569" width="6.140625" style="3" customWidth="1"/>
    <col min="3570" max="3570" width="6.5703125" style="3" customWidth="1"/>
    <col min="3571" max="3571" width="7.28515625" style="3" customWidth="1"/>
    <col min="3572" max="3572" width="8.28515625" style="3" customWidth="1"/>
    <col min="3573" max="3573" width="7.28515625" style="3" customWidth="1"/>
    <col min="3574" max="3574" width="6.7109375" style="3" customWidth="1"/>
    <col min="3575" max="3575" width="11.140625" style="3" customWidth="1"/>
    <col min="3576" max="3576" width="9.5703125" style="3" customWidth="1"/>
    <col min="3577" max="3578" width="11.140625" style="3" customWidth="1"/>
    <col min="3579" max="3579" width="8.85546875" style="3" customWidth="1"/>
    <col min="3580" max="3820" width="9.140625" style="3"/>
    <col min="3821" max="3821" width="4" style="3" customWidth="1"/>
    <col min="3822" max="3822" width="31.42578125" style="3" customWidth="1"/>
    <col min="3823" max="3823" width="5.7109375" style="3" customWidth="1"/>
    <col min="3824" max="3824" width="8.42578125" style="3" customWidth="1"/>
    <col min="3825" max="3825" width="6.140625" style="3" customWidth="1"/>
    <col min="3826" max="3826" width="6.5703125" style="3" customWidth="1"/>
    <col min="3827" max="3827" width="7.28515625" style="3" customWidth="1"/>
    <col min="3828" max="3828" width="8.28515625" style="3" customWidth="1"/>
    <col min="3829" max="3829" width="7.28515625" style="3" customWidth="1"/>
    <col min="3830" max="3830" width="6.7109375" style="3" customWidth="1"/>
    <col min="3831" max="3831" width="11.140625" style="3" customWidth="1"/>
    <col min="3832" max="3832" width="9.5703125" style="3" customWidth="1"/>
    <col min="3833" max="3834" width="11.140625" style="3" customWidth="1"/>
    <col min="3835" max="3835" width="8.85546875" style="3" customWidth="1"/>
    <col min="3836" max="4076" width="9.140625" style="3"/>
    <col min="4077" max="4077" width="4" style="3" customWidth="1"/>
    <col min="4078" max="4078" width="31.42578125" style="3" customWidth="1"/>
    <col min="4079" max="4079" width="5.7109375" style="3" customWidth="1"/>
    <col min="4080" max="4080" width="8.42578125" style="3" customWidth="1"/>
    <col min="4081" max="4081" width="6.140625" style="3" customWidth="1"/>
    <col min="4082" max="4082" width="6.5703125" style="3" customWidth="1"/>
    <col min="4083" max="4083" width="7.28515625" style="3" customWidth="1"/>
    <col min="4084" max="4084" width="8.28515625" style="3" customWidth="1"/>
    <col min="4085" max="4085" width="7.28515625" style="3" customWidth="1"/>
    <col min="4086" max="4086" width="6.7109375" style="3" customWidth="1"/>
    <col min="4087" max="4087" width="11.140625" style="3" customWidth="1"/>
    <col min="4088" max="4088" width="9.5703125" style="3" customWidth="1"/>
    <col min="4089" max="4090" width="11.140625" style="3" customWidth="1"/>
    <col min="4091" max="4091" width="8.85546875" style="3" customWidth="1"/>
    <col min="4092" max="4332" width="9.140625" style="3"/>
    <col min="4333" max="4333" width="4" style="3" customWidth="1"/>
    <col min="4334" max="4334" width="31.42578125" style="3" customWidth="1"/>
    <col min="4335" max="4335" width="5.7109375" style="3" customWidth="1"/>
    <col min="4336" max="4336" width="8.42578125" style="3" customWidth="1"/>
    <col min="4337" max="4337" width="6.140625" style="3" customWidth="1"/>
    <col min="4338" max="4338" width="6.5703125" style="3" customWidth="1"/>
    <col min="4339" max="4339" width="7.28515625" style="3" customWidth="1"/>
    <col min="4340" max="4340" width="8.28515625" style="3" customWidth="1"/>
    <col min="4341" max="4341" width="7.28515625" style="3" customWidth="1"/>
    <col min="4342" max="4342" width="6.7109375" style="3" customWidth="1"/>
    <col min="4343" max="4343" width="11.140625" style="3" customWidth="1"/>
    <col min="4344" max="4344" width="9.5703125" style="3" customWidth="1"/>
    <col min="4345" max="4346" width="11.140625" style="3" customWidth="1"/>
    <col min="4347" max="4347" width="8.85546875" style="3" customWidth="1"/>
    <col min="4348" max="4588" width="9.140625" style="3"/>
    <col min="4589" max="4589" width="4" style="3" customWidth="1"/>
    <col min="4590" max="4590" width="31.42578125" style="3" customWidth="1"/>
    <col min="4591" max="4591" width="5.7109375" style="3" customWidth="1"/>
    <col min="4592" max="4592" width="8.42578125" style="3" customWidth="1"/>
    <col min="4593" max="4593" width="6.140625" style="3" customWidth="1"/>
    <col min="4594" max="4594" width="6.5703125" style="3" customWidth="1"/>
    <col min="4595" max="4595" width="7.28515625" style="3" customWidth="1"/>
    <col min="4596" max="4596" width="8.28515625" style="3" customWidth="1"/>
    <col min="4597" max="4597" width="7.28515625" style="3" customWidth="1"/>
    <col min="4598" max="4598" width="6.7109375" style="3" customWidth="1"/>
    <col min="4599" max="4599" width="11.140625" style="3" customWidth="1"/>
    <col min="4600" max="4600" width="9.5703125" style="3" customWidth="1"/>
    <col min="4601" max="4602" width="11.140625" style="3" customWidth="1"/>
    <col min="4603" max="4603" width="8.85546875" style="3" customWidth="1"/>
    <col min="4604" max="4844" width="9.140625" style="3"/>
    <col min="4845" max="4845" width="4" style="3" customWidth="1"/>
    <col min="4846" max="4846" width="31.42578125" style="3" customWidth="1"/>
    <col min="4847" max="4847" width="5.7109375" style="3" customWidth="1"/>
    <col min="4848" max="4848" width="8.42578125" style="3" customWidth="1"/>
    <col min="4849" max="4849" width="6.140625" style="3" customWidth="1"/>
    <col min="4850" max="4850" width="6.5703125" style="3" customWidth="1"/>
    <col min="4851" max="4851" width="7.28515625" style="3" customWidth="1"/>
    <col min="4852" max="4852" width="8.28515625" style="3" customWidth="1"/>
    <col min="4853" max="4853" width="7.28515625" style="3" customWidth="1"/>
    <col min="4854" max="4854" width="6.7109375" style="3" customWidth="1"/>
    <col min="4855" max="4855" width="11.140625" style="3" customWidth="1"/>
    <col min="4856" max="4856" width="9.5703125" style="3" customWidth="1"/>
    <col min="4857" max="4858" width="11.140625" style="3" customWidth="1"/>
    <col min="4859" max="4859" width="8.85546875" style="3" customWidth="1"/>
    <col min="4860" max="5100" width="9.140625" style="3"/>
    <col min="5101" max="5101" width="4" style="3" customWidth="1"/>
    <col min="5102" max="5102" width="31.42578125" style="3" customWidth="1"/>
    <col min="5103" max="5103" width="5.7109375" style="3" customWidth="1"/>
    <col min="5104" max="5104" width="8.42578125" style="3" customWidth="1"/>
    <col min="5105" max="5105" width="6.140625" style="3" customWidth="1"/>
    <col min="5106" max="5106" width="6.5703125" style="3" customWidth="1"/>
    <col min="5107" max="5107" width="7.28515625" style="3" customWidth="1"/>
    <col min="5108" max="5108" width="8.28515625" style="3" customWidth="1"/>
    <col min="5109" max="5109" width="7.28515625" style="3" customWidth="1"/>
    <col min="5110" max="5110" width="6.7109375" style="3" customWidth="1"/>
    <col min="5111" max="5111" width="11.140625" style="3" customWidth="1"/>
    <col min="5112" max="5112" width="9.5703125" style="3" customWidth="1"/>
    <col min="5113" max="5114" width="11.140625" style="3" customWidth="1"/>
    <col min="5115" max="5115" width="8.85546875" style="3" customWidth="1"/>
    <col min="5116" max="5356" width="9.140625" style="3"/>
    <col min="5357" max="5357" width="4" style="3" customWidth="1"/>
    <col min="5358" max="5358" width="31.42578125" style="3" customWidth="1"/>
    <col min="5359" max="5359" width="5.7109375" style="3" customWidth="1"/>
    <col min="5360" max="5360" width="8.42578125" style="3" customWidth="1"/>
    <col min="5361" max="5361" width="6.140625" style="3" customWidth="1"/>
    <col min="5362" max="5362" width="6.5703125" style="3" customWidth="1"/>
    <col min="5363" max="5363" width="7.28515625" style="3" customWidth="1"/>
    <col min="5364" max="5364" width="8.28515625" style="3" customWidth="1"/>
    <col min="5365" max="5365" width="7.28515625" style="3" customWidth="1"/>
    <col min="5366" max="5366" width="6.7109375" style="3" customWidth="1"/>
    <col min="5367" max="5367" width="11.140625" style="3" customWidth="1"/>
    <col min="5368" max="5368" width="9.5703125" style="3" customWidth="1"/>
    <col min="5369" max="5370" width="11.140625" style="3" customWidth="1"/>
    <col min="5371" max="5371" width="8.85546875" style="3" customWidth="1"/>
    <col min="5372" max="5612" width="9.140625" style="3"/>
    <col min="5613" max="5613" width="4" style="3" customWidth="1"/>
    <col min="5614" max="5614" width="31.42578125" style="3" customWidth="1"/>
    <col min="5615" max="5615" width="5.7109375" style="3" customWidth="1"/>
    <col min="5616" max="5616" width="8.42578125" style="3" customWidth="1"/>
    <col min="5617" max="5617" width="6.140625" style="3" customWidth="1"/>
    <col min="5618" max="5618" width="6.5703125" style="3" customWidth="1"/>
    <col min="5619" max="5619" width="7.28515625" style="3" customWidth="1"/>
    <col min="5620" max="5620" width="8.28515625" style="3" customWidth="1"/>
    <col min="5621" max="5621" width="7.28515625" style="3" customWidth="1"/>
    <col min="5622" max="5622" width="6.7109375" style="3" customWidth="1"/>
    <col min="5623" max="5623" width="11.140625" style="3" customWidth="1"/>
    <col min="5624" max="5624" width="9.5703125" style="3" customWidth="1"/>
    <col min="5625" max="5626" width="11.140625" style="3" customWidth="1"/>
    <col min="5627" max="5627" width="8.85546875" style="3" customWidth="1"/>
    <col min="5628" max="5868" width="9.140625" style="3"/>
    <col min="5869" max="5869" width="4" style="3" customWidth="1"/>
    <col min="5870" max="5870" width="31.42578125" style="3" customWidth="1"/>
    <col min="5871" max="5871" width="5.7109375" style="3" customWidth="1"/>
    <col min="5872" max="5872" width="8.42578125" style="3" customWidth="1"/>
    <col min="5873" max="5873" width="6.140625" style="3" customWidth="1"/>
    <col min="5874" max="5874" width="6.5703125" style="3" customWidth="1"/>
    <col min="5875" max="5875" width="7.28515625" style="3" customWidth="1"/>
    <col min="5876" max="5876" width="8.28515625" style="3" customWidth="1"/>
    <col min="5877" max="5877" width="7.28515625" style="3" customWidth="1"/>
    <col min="5878" max="5878" width="6.7109375" style="3" customWidth="1"/>
    <col min="5879" max="5879" width="11.140625" style="3" customWidth="1"/>
    <col min="5880" max="5880" width="9.5703125" style="3" customWidth="1"/>
    <col min="5881" max="5882" width="11.140625" style="3" customWidth="1"/>
    <col min="5883" max="5883" width="8.85546875" style="3" customWidth="1"/>
    <col min="5884" max="6124" width="9.140625" style="3"/>
    <col min="6125" max="6125" width="4" style="3" customWidth="1"/>
    <col min="6126" max="6126" width="31.42578125" style="3" customWidth="1"/>
    <col min="6127" max="6127" width="5.7109375" style="3" customWidth="1"/>
    <col min="6128" max="6128" width="8.42578125" style="3" customWidth="1"/>
    <col min="6129" max="6129" width="6.140625" style="3" customWidth="1"/>
    <col min="6130" max="6130" width="6.5703125" style="3" customWidth="1"/>
    <col min="6131" max="6131" width="7.28515625" style="3" customWidth="1"/>
    <col min="6132" max="6132" width="8.28515625" style="3" customWidth="1"/>
    <col min="6133" max="6133" width="7.28515625" style="3" customWidth="1"/>
    <col min="6134" max="6134" width="6.7109375" style="3" customWidth="1"/>
    <col min="6135" max="6135" width="11.140625" style="3" customWidth="1"/>
    <col min="6136" max="6136" width="9.5703125" style="3" customWidth="1"/>
    <col min="6137" max="6138" width="11.140625" style="3" customWidth="1"/>
    <col min="6139" max="6139" width="8.85546875" style="3" customWidth="1"/>
    <col min="6140" max="6380" width="9.140625" style="3"/>
    <col min="6381" max="6381" width="4" style="3" customWidth="1"/>
    <col min="6382" max="6382" width="31.42578125" style="3" customWidth="1"/>
    <col min="6383" max="6383" width="5.7109375" style="3" customWidth="1"/>
    <col min="6384" max="6384" width="8.42578125" style="3" customWidth="1"/>
    <col min="6385" max="6385" width="6.140625" style="3" customWidth="1"/>
    <col min="6386" max="6386" width="6.5703125" style="3" customWidth="1"/>
    <col min="6387" max="6387" width="7.28515625" style="3" customWidth="1"/>
    <col min="6388" max="6388" width="8.28515625" style="3" customWidth="1"/>
    <col min="6389" max="6389" width="7.28515625" style="3" customWidth="1"/>
    <col min="6390" max="6390" width="6.7109375" style="3" customWidth="1"/>
    <col min="6391" max="6391" width="11.140625" style="3" customWidth="1"/>
    <col min="6392" max="6392" width="9.5703125" style="3" customWidth="1"/>
    <col min="6393" max="6394" width="11.140625" style="3" customWidth="1"/>
    <col min="6395" max="6395" width="8.85546875" style="3" customWidth="1"/>
    <col min="6396" max="6636" width="9.140625" style="3"/>
    <col min="6637" max="6637" width="4" style="3" customWidth="1"/>
    <col min="6638" max="6638" width="31.42578125" style="3" customWidth="1"/>
    <col min="6639" max="6639" width="5.7109375" style="3" customWidth="1"/>
    <col min="6640" max="6640" width="8.42578125" style="3" customWidth="1"/>
    <col min="6641" max="6641" width="6.140625" style="3" customWidth="1"/>
    <col min="6642" max="6642" width="6.5703125" style="3" customWidth="1"/>
    <col min="6643" max="6643" width="7.28515625" style="3" customWidth="1"/>
    <col min="6644" max="6644" width="8.28515625" style="3" customWidth="1"/>
    <col min="6645" max="6645" width="7.28515625" style="3" customWidth="1"/>
    <col min="6646" max="6646" width="6.7109375" style="3" customWidth="1"/>
    <col min="6647" max="6647" width="11.140625" style="3" customWidth="1"/>
    <col min="6648" max="6648" width="9.5703125" style="3" customWidth="1"/>
    <col min="6649" max="6650" width="11.140625" style="3" customWidth="1"/>
    <col min="6651" max="6651" width="8.85546875" style="3" customWidth="1"/>
    <col min="6652" max="6892" width="9.140625" style="3"/>
    <col min="6893" max="6893" width="4" style="3" customWidth="1"/>
    <col min="6894" max="6894" width="31.42578125" style="3" customWidth="1"/>
    <col min="6895" max="6895" width="5.7109375" style="3" customWidth="1"/>
    <col min="6896" max="6896" width="8.42578125" style="3" customWidth="1"/>
    <col min="6897" max="6897" width="6.140625" style="3" customWidth="1"/>
    <col min="6898" max="6898" width="6.5703125" style="3" customWidth="1"/>
    <col min="6899" max="6899" width="7.28515625" style="3" customWidth="1"/>
    <col min="6900" max="6900" width="8.28515625" style="3" customWidth="1"/>
    <col min="6901" max="6901" width="7.28515625" style="3" customWidth="1"/>
    <col min="6902" max="6902" width="6.7109375" style="3" customWidth="1"/>
    <col min="6903" max="6903" width="11.140625" style="3" customWidth="1"/>
    <col min="6904" max="6904" width="9.5703125" style="3" customWidth="1"/>
    <col min="6905" max="6906" width="11.140625" style="3" customWidth="1"/>
    <col min="6907" max="6907" width="8.85546875" style="3" customWidth="1"/>
    <col min="6908" max="7148" width="9.140625" style="3"/>
    <col min="7149" max="7149" width="4" style="3" customWidth="1"/>
    <col min="7150" max="7150" width="31.42578125" style="3" customWidth="1"/>
    <col min="7151" max="7151" width="5.7109375" style="3" customWidth="1"/>
    <col min="7152" max="7152" width="8.42578125" style="3" customWidth="1"/>
    <col min="7153" max="7153" width="6.140625" style="3" customWidth="1"/>
    <col min="7154" max="7154" width="6.5703125" style="3" customWidth="1"/>
    <col min="7155" max="7155" width="7.28515625" style="3" customWidth="1"/>
    <col min="7156" max="7156" width="8.28515625" style="3" customWidth="1"/>
    <col min="7157" max="7157" width="7.28515625" style="3" customWidth="1"/>
    <col min="7158" max="7158" width="6.7109375" style="3" customWidth="1"/>
    <col min="7159" max="7159" width="11.140625" style="3" customWidth="1"/>
    <col min="7160" max="7160" width="9.5703125" style="3" customWidth="1"/>
    <col min="7161" max="7162" width="11.140625" style="3" customWidth="1"/>
    <col min="7163" max="7163" width="8.85546875" style="3" customWidth="1"/>
    <col min="7164" max="7404" width="9.140625" style="3"/>
    <col min="7405" max="7405" width="4" style="3" customWidth="1"/>
    <col min="7406" max="7406" width="31.42578125" style="3" customWidth="1"/>
    <col min="7407" max="7407" width="5.7109375" style="3" customWidth="1"/>
    <col min="7408" max="7408" width="8.42578125" style="3" customWidth="1"/>
    <col min="7409" max="7409" width="6.140625" style="3" customWidth="1"/>
    <col min="7410" max="7410" width="6.5703125" style="3" customWidth="1"/>
    <col min="7411" max="7411" width="7.28515625" style="3" customWidth="1"/>
    <col min="7412" max="7412" width="8.28515625" style="3" customWidth="1"/>
    <col min="7413" max="7413" width="7.28515625" style="3" customWidth="1"/>
    <col min="7414" max="7414" width="6.7109375" style="3" customWidth="1"/>
    <col min="7415" max="7415" width="11.140625" style="3" customWidth="1"/>
    <col min="7416" max="7416" width="9.5703125" style="3" customWidth="1"/>
    <col min="7417" max="7418" width="11.140625" style="3" customWidth="1"/>
    <col min="7419" max="7419" width="8.85546875" style="3" customWidth="1"/>
    <col min="7420" max="7660" width="9.140625" style="3"/>
    <col min="7661" max="7661" width="4" style="3" customWidth="1"/>
    <col min="7662" max="7662" width="31.42578125" style="3" customWidth="1"/>
    <col min="7663" max="7663" width="5.7109375" style="3" customWidth="1"/>
    <col min="7664" max="7664" width="8.42578125" style="3" customWidth="1"/>
    <col min="7665" max="7665" width="6.140625" style="3" customWidth="1"/>
    <col min="7666" max="7666" width="6.5703125" style="3" customWidth="1"/>
    <col min="7667" max="7667" width="7.28515625" style="3" customWidth="1"/>
    <col min="7668" max="7668" width="8.28515625" style="3" customWidth="1"/>
    <col min="7669" max="7669" width="7.28515625" style="3" customWidth="1"/>
    <col min="7670" max="7670" width="6.7109375" style="3" customWidth="1"/>
    <col min="7671" max="7671" width="11.140625" style="3" customWidth="1"/>
    <col min="7672" max="7672" width="9.5703125" style="3" customWidth="1"/>
    <col min="7673" max="7674" width="11.140625" style="3" customWidth="1"/>
    <col min="7675" max="7675" width="8.85546875" style="3" customWidth="1"/>
    <col min="7676" max="7916" width="9.140625" style="3"/>
    <col min="7917" max="7917" width="4" style="3" customWidth="1"/>
    <col min="7918" max="7918" width="31.42578125" style="3" customWidth="1"/>
    <col min="7919" max="7919" width="5.7109375" style="3" customWidth="1"/>
    <col min="7920" max="7920" width="8.42578125" style="3" customWidth="1"/>
    <col min="7921" max="7921" width="6.140625" style="3" customWidth="1"/>
    <col min="7922" max="7922" width="6.5703125" style="3" customWidth="1"/>
    <col min="7923" max="7923" width="7.28515625" style="3" customWidth="1"/>
    <col min="7924" max="7924" width="8.28515625" style="3" customWidth="1"/>
    <col min="7925" max="7925" width="7.28515625" style="3" customWidth="1"/>
    <col min="7926" max="7926" width="6.7109375" style="3" customWidth="1"/>
    <col min="7927" max="7927" width="11.140625" style="3" customWidth="1"/>
    <col min="7928" max="7928" width="9.5703125" style="3" customWidth="1"/>
    <col min="7929" max="7930" width="11.140625" style="3" customWidth="1"/>
    <col min="7931" max="7931" width="8.85546875" style="3" customWidth="1"/>
    <col min="7932" max="8172" width="9.140625" style="3"/>
    <col min="8173" max="8173" width="4" style="3" customWidth="1"/>
    <col min="8174" max="8174" width="31.42578125" style="3" customWidth="1"/>
    <col min="8175" max="8175" width="5.7109375" style="3" customWidth="1"/>
    <col min="8176" max="8176" width="8.42578125" style="3" customWidth="1"/>
    <col min="8177" max="8177" width="6.140625" style="3" customWidth="1"/>
    <col min="8178" max="8178" width="6.5703125" style="3" customWidth="1"/>
    <col min="8179" max="8179" width="7.28515625" style="3" customWidth="1"/>
    <col min="8180" max="8180" width="8.28515625" style="3" customWidth="1"/>
    <col min="8181" max="8181" width="7.28515625" style="3" customWidth="1"/>
    <col min="8182" max="8182" width="6.7109375" style="3" customWidth="1"/>
    <col min="8183" max="8183" width="11.140625" style="3" customWidth="1"/>
    <col min="8184" max="8184" width="9.5703125" style="3" customWidth="1"/>
    <col min="8185" max="8186" width="11.140625" style="3" customWidth="1"/>
    <col min="8187" max="8187" width="8.85546875" style="3" customWidth="1"/>
    <col min="8188" max="8428" width="9.140625" style="3"/>
    <col min="8429" max="8429" width="4" style="3" customWidth="1"/>
    <col min="8430" max="8430" width="31.42578125" style="3" customWidth="1"/>
    <col min="8431" max="8431" width="5.7109375" style="3" customWidth="1"/>
    <col min="8432" max="8432" width="8.42578125" style="3" customWidth="1"/>
    <col min="8433" max="8433" width="6.140625" style="3" customWidth="1"/>
    <col min="8434" max="8434" width="6.5703125" style="3" customWidth="1"/>
    <col min="8435" max="8435" width="7.28515625" style="3" customWidth="1"/>
    <col min="8436" max="8436" width="8.28515625" style="3" customWidth="1"/>
    <col min="8437" max="8437" width="7.28515625" style="3" customWidth="1"/>
    <col min="8438" max="8438" width="6.7109375" style="3" customWidth="1"/>
    <col min="8439" max="8439" width="11.140625" style="3" customWidth="1"/>
    <col min="8440" max="8440" width="9.5703125" style="3" customWidth="1"/>
    <col min="8441" max="8442" width="11.140625" style="3" customWidth="1"/>
    <col min="8443" max="8443" width="8.85546875" style="3" customWidth="1"/>
    <col min="8444" max="8684" width="9.140625" style="3"/>
    <col min="8685" max="8685" width="4" style="3" customWidth="1"/>
    <col min="8686" max="8686" width="31.42578125" style="3" customWidth="1"/>
    <col min="8687" max="8687" width="5.7109375" style="3" customWidth="1"/>
    <col min="8688" max="8688" width="8.42578125" style="3" customWidth="1"/>
    <col min="8689" max="8689" width="6.140625" style="3" customWidth="1"/>
    <col min="8690" max="8690" width="6.5703125" style="3" customWidth="1"/>
    <col min="8691" max="8691" width="7.28515625" style="3" customWidth="1"/>
    <col min="8692" max="8692" width="8.28515625" style="3" customWidth="1"/>
    <col min="8693" max="8693" width="7.28515625" style="3" customWidth="1"/>
    <col min="8694" max="8694" width="6.7109375" style="3" customWidth="1"/>
    <col min="8695" max="8695" width="11.140625" style="3" customWidth="1"/>
    <col min="8696" max="8696" width="9.5703125" style="3" customWidth="1"/>
    <col min="8697" max="8698" width="11.140625" style="3" customWidth="1"/>
    <col min="8699" max="8699" width="8.85546875" style="3" customWidth="1"/>
    <col min="8700" max="8940" width="9.140625" style="3"/>
    <col min="8941" max="8941" width="4" style="3" customWidth="1"/>
    <col min="8942" max="8942" width="31.42578125" style="3" customWidth="1"/>
    <col min="8943" max="8943" width="5.7109375" style="3" customWidth="1"/>
    <col min="8944" max="8944" width="8.42578125" style="3" customWidth="1"/>
    <col min="8945" max="8945" width="6.140625" style="3" customWidth="1"/>
    <col min="8946" max="8946" width="6.5703125" style="3" customWidth="1"/>
    <col min="8947" max="8947" width="7.28515625" style="3" customWidth="1"/>
    <col min="8948" max="8948" width="8.28515625" style="3" customWidth="1"/>
    <col min="8949" max="8949" width="7.28515625" style="3" customWidth="1"/>
    <col min="8950" max="8950" width="6.7109375" style="3" customWidth="1"/>
    <col min="8951" max="8951" width="11.140625" style="3" customWidth="1"/>
    <col min="8952" max="8952" width="9.5703125" style="3" customWidth="1"/>
    <col min="8953" max="8954" width="11.140625" style="3" customWidth="1"/>
    <col min="8955" max="8955" width="8.85546875" style="3" customWidth="1"/>
    <col min="8956" max="9196" width="9.140625" style="3"/>
    <col min="9197" max="9197" width="4" style="3" customWidth="1"/>
    <col min="9198" max="9198" width="31.42578125" style="3" customWidth="1"/>
    <col min="9199" max="9199" width="5.7109375" style="3" customWidth="1"/>
    <col min="9200" max="9200" width="8.42578125" style="3" customWidth="1"/>
    <col min="9201" max="9201" width="6.140625" style="3" customWidth="1"/>
    <col min="9202" max="9202" width="6.5703125" style="3" customWidth="1"/>
    <col min="9203" max="9203" width="7.28515625" style="3" customWidth="1"/>
    <col min="9204" max="9204" width="8.28515625" style="3" customWidth="1"/>
    <col min="9205" max="9205" width="7.28515625" style="3" customWidth="1"/>
    <col min="9206" max="9206" width="6.7109375" style="3" customWidth="1"/>
    <col min="9207" max="9207" width="11.140625" style="3" customWidth="1"/>
    <col min="9208" max="9208" width="9.5703125" style="3" customWidth="1"/>
    <col min="9209" max="9210" width="11.140625" style="3" customWidth="1"/>
    <col min="9211" max="9211" width="8.85546875" style="3" customWidth="1"/>
    <col min="9212" max="9452" width="9.140625" style="3"/>
    <col min="9453" max="9453" width="4" style="3" customWidth="1"/>
    <col min="9454" max="9454" width="31.42578125" style="3" customWidth="1"/>
    <col min="9455" max="9455" width="5.7109375" style="3" customWidth="1"/>
    <col min="9456" max="9456" width="8.42578125" style="3" customWidth="1"/>
    <col min="9457" max="9457" width="6.140625" style="3" customWidth="1"/>
    <col min="9458" max="9458" width="6.5703125" style="3" customWidth="1"/>
    <col min="9459" max="9459" width="7.28515625" style="3" customWidth="1"/>
    <col min="9460" max="9460" width="8.28515625" style="3" customWidth="1"/>
    <col min="9461" max="9461" width="7.28515625" style="3" customWidth="1"/>
    <col min="9462" max="9462" width="6.7109375" style="3" customWidth="1"/>
    <col min="9463" max="9463" width="11.140625" style="3" customWidth="1"/>
    <col min="9464" max="9464" width="9.5703125" style="3" customWidth="1"/>
    <col min="9465" max="9466" width="11.140625" style="3" customWidth="1"/>
    <col min="9467" max="9467" width="8.85546875" style="3" customWidth="1"/>
    <col min="9468" max="9708" width="9.140625" style="3"/>
    <col min="9709" max="9709" width="4" style="3" customWidth="1"/>
    <col min="9710" max="9710" width="31.42578125" style="3" customWidth="1"/>
    <col min="9711" max="9711" width="5.7109375" style="3" customWidth="1"/>
    <col min="9712" max="9712" width="8.42578125" style="3" customWidth="1"/>
    <col min="9713" max="9713" width="6.140625" style="3" customWidth="1"/>
    <col min="9714" max="9714" width="6.5703125" style="3" customWidth="1"/>
    <col min="9715" max="9715" width="7.28515625" style="3" customWidth="1"/>
    <col min="9716" max="9716" width="8.28515625" style="3" customWidth="1"/>
    <col min="9717" max="9717" width="7.28515625" style="3" customWidth="1"/>
    <col min="9718" max="9718" width="6.7109375" style="3" customWidth="1"/>
    <col min="9719" max="9719" width="11.140625" style="3" customWidth="1"/>
    <col min="9720" max="9720" width="9.5703125" style="3" customWidth="1"/>
    <col min="9721" max="9722" width="11.140625" style="3" customWidth="1"/>
    <col min="9723" max="9723" width="8.85546875" style="3" customWidth="1"/>
    <col min="9724" max="9964" width="9.140625" style="3"/>
    <col min="9965" max="9965" width="4" style="3" customWidth="1"/>
    <col min="9966" max="9966" width="31.42578125" style="3" customWidth="1"/>
    <col min="9967" max="9967" width="5.7109375" style="3" customWidth="1"/>
    <col min="9968" max="9968" width="8.42578125" style="3" customWidth="1"/>
    <col min="9969" max="9969" width="6.140625" style="3" customWidth="1"/>
    <col min="9970" max="9970" width="6.5703125" style="3" customWidth="1"/>
    <col min="9971" max="9971" width="7.28515625" style="3" customWidth="1"/>
    <col min="9972" max="9972" width="8.28515625" style="3" customWidth="1"/>
    <col min="9973" max="9973" width="7.28515625" style="3" customWidth="1"/>
    <col min="9974" max="9974" width="6.7109375" style="3" customWidth="1"/>
    <col min="9975" max="9975" width="11.140625" style="3" customWidth="1"/>
    <col min="9976" max="9976" width="9.5703125" style="3" customWidth="1"/>
    <col min="9977" max="9978" width="11.140625" style="3" customWidth="1"/>
    <col min="9979" max="9979" width="8.85546875" style="3" customWidth="1"/>
    <col min="9980" max="10220" width="9.140625" style="3"/>
    <col min="10221" max="10221" width="4" style="3" customWidth="1"/>
    <col min="10222" max="10222" width="31.42578125" style="3" customWidth="1"/>
    <col min="10223" max="10223" width="5.7109375" style="3" customWidth="1"/>
    <col min="10224" max="10224" width="8.42578125" style="3" customWidth="1"/>
    <col min="10225" max="10225" width="6.140625" style="3" customWidth="1"/>
    <col min="10226" max="10226" width="6.5703125" style="3" customWidth="1"/>
    <col min="10227" max="10227" width="7.28515625" style="3" customWidth="1"/>
    <col min="10228" max="10228" width="8.28515625" style="3" customWidth="1"/>
    <col min="10229" max="10229" width="7.28515625" style="3" customWidth="1"/>
    <col min="10230" max="10230" width="6.7109375" style="3" customWidth="1"/>
    <col min="10231" max="10231" width="11.140625" style="3" customWidth="1"/>
    <col min="10232" max="10232" width="9.5703125" style="3" customWidth="1"/>
    <col min="10233" max="10234" width="11.140625" style="3" customWidth="1"/>
    <col min="10235" max="10235" width="8.85546875" style="3" customWidth="1"/>
    <col min="10236" max="10476" width="9.140625" style="3"/>
    <col min="10477" max="10477" width="4" style="3" customWidth="1"/>
    <col min="10478" max="10478" width="31.42578125" style="3" customWidth="1"/>
    <col min="10479" max="10479" width="5.7109375" style="3" customWidth="1"/>
    <col min="10480" max="10480" width="8.42578125" style="3" customWidth="1"/>
    <col min="10481" max="10481" width="6.140625" style="3" customWidth="1"/>
    <col min="10482" max="10482" width="6.5703125" style="3" customWidth="1"/>
    <col min="10483" max="10483" width="7.28515625" style="3" customWidth="1"/>
    <col min="10484" max="10484" width="8.28515625" style="3" customWidth="1"/>
    <col min="10485" max="10485" width="7.28515625" style="3" customWidth="1"/>
    <col min="10486" max="10486" width="6.7109375" style="3" customWidth="1"/>
    <col min="10487" max="10487" width="11.140625" style="3" customWidth="1"/>
    <col min="10488" max="10488" width="9.5703125" style="3" customWidth="1"/>
    <col min="10489" max="10490" width="11.140625" style="3" customWidth="1"/>
    <col min="10491" max="10491" width="8.85546875" style="3" customWidth="1"/>
    <col min="10492" max="10732" width="9.140625" style="3"/>
    <col min="10733" max="10733" width="4" style="3" customWidth="1"/>
    <col min="10734" max="10734" width="31.42578125" style="3" customWidth="1"/>
    <col min="10735" max="10735" width="5.7109375" style="3" customWidth="1"/>
    <col min="10736" max="10736" width="8.42578125" style="3" customWidth="1"/>
    <col min="10737" max="10737" width="6.140625" style="3" customWidth="1"/>
    <col min="10738" max="10738" width="6.5703125" style="3" customWidth="1"/>
    <col min="10739" max="10739" width="7.28515625" style="3" customWidth="1"/>
    <col min="10740" max="10740" width="8.28515625" style="3" customWidth="1"/>
    <col min="10741" max="10741" width="7.28515625" style="3" customWidth="1"/>
    <col min="10742" max="10742" width="6.7109375" style="3" customWidth="1"/>
    <col min="10743" max="10743" width="11.140625" style="3" customWidth="1"/>
    <col min="10744" max="10744" width="9.5703125" style="3" customWidth="1"/>
    <col min="10745" max="10746" width="11.140625" style="3" customWidth="1"/>
    <col min="10747" max="10747" width="8.85546875" style="3" customWidth="1"/>
    <col min="10748" max="10988" width="9.140625" style="3"/>
    <col min="10989" max="10989" width="4" style="3" customWidth="1"/>
    <col min="10990" max="10990" width="31.42578125" style="3" customWidth="1"/>
    <col min="10991" max="10991" width="5.7109375" style="3" customWidth="1"/>
    <col min="10992" max="10992" width="8.42578125" style="3" customWidth="1"/>
    <col min="10993" max="10993" width="6.140625" style="3" customWidth="1"/>
    <col min="10994" max="10994" width="6.5703125" style="3" customWidth="1"/>
    <col min="10995" max="10995" width="7.28515625" style="3" customWidth="1"/>
    <col min="10996" max="10996" width="8.28515625" style="3" customWidth="1"/>
    <col min="10997" max="10997" width="7.28515625" style="3" customWidth="1"/>
    <col min="10998" max="10998" width="6.7109375" style="3" customWidth="1"/>
    <col min="10999" max="10999" width="11.140625" style="3" customWidth="1"/>
    <col min="11000" max="11000" width="9.5703125" style="3" customWidth="1"/>
    <col min="11001" max="11002" width="11.140625" style="3" customWidth="1"/>
    <col min="11003" max="11003" width="8.85546875" style="3" customWidth="1"/>
    <col min="11004" max="11244" width="9.140625" style="3"/>
    <col min="11245" max="11245" width="4" style="3" customWidth="1"/>
    <col min="11246" max="11246" width="31.42578125" style="3" customWidth="1"/>
    <col min="11247" max="11247" width="5.7109375" style="3" customWidth="1"/>
    <col min="11248" max="11248" width="8.42578125" style="3" customWidth="1"/>
    <col min="11249" max="11249" width="6.140625" style="3" customWidth="1"/>
    <col min="11250" max="11250" width="6.5703125" style="3" customWidth="1"/>
    <col min="11251" max="11251" width="7.28515625" style="3" customWidth="1"/>
    <col min="11252" max="11252" width="8.28515625" style="3" customWidth="1"/>
    <col min="11253" max="11253" width="7.28515625" style="3" customWidth="1"/>
    <col min="11254" max="11254" width="6.7109375" style="3" customWidth="1"/>
    <col min="11255" max="11255" width="11.140625" style="3" customWidth="1"/>
    <col min="11256" max="11256" width="9.5703125" style="3" customWidth="1"/>
    <col min="11257" max="11258" width="11.140625" style="3" customWidth="1"/>
    <col min="11259" max="11259" width="8.85546875" style="3" customWidth="1"/>
    <col min="11260" max="11500" width="9.140625" style="3"/>
    <col min="11501" max="11501" width="4" style="3" customWidth="1"/>
    <col min="11502" max="11502" width="31.42578125" style="3" customWidth="1"/>
    <col min="11503" max="11503" width="5.7109375" style="3" customWidth="1"/>
    <col min="11504" max="11504" width="8.42578125" style="3" customWidth="1"/>
    <col min="11505" max="11505" width="6.140625" style="3" customWidth="1"/>
    <col min="11506" max="11506" width="6.5703125" style="3" customWidth="1"/>
    <col min="11507" max="11507" width="7.28515625" style="3" customWidth="1"/>
    <col min="11508" max="11508" width="8.28515625" style="3" customWidth="1"/>
    <col min="11509" max="11509" width="7.28515625" style="3" customWidth="1"/>
    <col min="11510" max="11510" width="6.7109375" style="3" customWidth="1"/>
    <col min="11511" max="11511" width="11.140625" style="3" customWidth="1"/>
    <col min="11512" max="11512" width="9.5703125" style="3" customWidth="1"/>
    <col min="11513" max="11514" width="11.140625" style="3" customWidth="1"/>
    <col min="11515" max="11515" width="8.85546875" style="3" customWidth="1"/>
    <col min="11516" max="11756" width="9.140625" style="3"/>
    <col min="11757" max="11757" width="4" style="3" customWidth="1"/>
    <col min="11758" max="11758" width="31.42578125" style="3" customWidth="1"/>
    <col min="11759" max="11759" width="5.7109375" style="3" customWidth="1"/>
    <col min="11760" max="11760" width="8.42578125" style="3" customWidth="1"/>
    <col min="11761" max="11761" width="6.140625" style="3" customWidth="1"/>
    <col min="11762" max="11762" width="6.5703125" style="3" customWidth="1"/>
    <col min="11763" max="11763" width="7.28515625" style="3" customWidth="1"/>
    <col min="11764" max="11764" width="8.28515625" style="3" customWidth="1"/>
    <col min="11765" max="11765" width="7.28515625" style="3" customWidth="1"/>
    <col min="11766" max="11766" width="6.7109375" style="3" customWidth="1"/>
    <col min="11767" max="11767" width="11.140625" style="3" customWidth="1"/>
    <col min="11768" max="11768" width="9.5703125" style="3" customWidth="1"/>
    <col min="11769" max="11770" width="11.140625" style="3" customWidth="1"/>
    <col min="11771" max="11771" width="8.85546875" style="3" customWidth="1"/>
    <col min="11772" max="12012" width="9.140625" style="3"/>
    <col min="12013" max="12013" width="4" style="3" customWidth="1"/>
    <col min="12014" max="12014" width="31.42578125" style="3" customWidth="1"/>
    <col min="12015" max="12015" width="5.7109375" style="3" customWidth="1"/>
    <col min="12016" max="12016" width="8.42578125" style="3" customWidth="1"/>
    <col min="12017" max="12017" width="6.140625" style="3" customWidth="1"/>
    <col min="12018" max="12018" width="6.5703125" style="3" customWidth="1"/>
    <col min="12019" max="12019" width="7.28515625" style="3" customWidth="1"/>
    <col min="12020" max="12020" width="8.28515625" style="3" customWidth="1"/>
    <col min="12021" max="12021" width="7.28515625" style="3" customWidth="1"/>
    <col min="12022" max="12022" width="6.7109375" style="3" customWidth="1"/>
    <col min="12023" max="12023" width="11.140625" style="3" customWidth="1"/>
    <col min="12024" max="12024" width="9.5703125" style="3" customWidth="1"/>
    <col min="12025" max="12026" width="11.140625" style="3" customWidth="1"/>
    <col min="12027" max="12027" width="8.85546875" style="3" customWidth="1"/>
    <col min="12028" max="12268" width="9.140625" style="3"/>
    <col min="12269" max="12269" width="4" style="3" customWidth="1"/>
    <col min="12270" max="12270" width="31.42578125" style="3" customWidth="1"/>
    <col min="12271" max="12271" width="5.7109375" style="3" customWidth="1"/>
    <col min="12272" max="12272" width="8.42578125" style="3" customWidth="1"/>
    <col min="12273" max="12273" width="6.140625" style="3" customWidth="1"/>
    <col min="12274" max="12274" width="6.5703125" style="3" customWidth="1"/>
    <col min="12275" max="12275" width="7.28515625" style="3" customWidth="1"/>
    <col min="12276" max="12276" width="8.28515625" style="3" customWidth="1"/>
    <col min="12277" max="12277" width="7.28515625" style="3" customWidth="1"/>
    <col min="12278" max="12278" width="6.7109375" style="3" customWidth="1"/>
    <col min="12279" max="12279" width="11.140625" style="3" customWidth="1"/>
    <col min="12280" max="12280" width="9.5703125" style="3" customWidth="1"/>
    <col min="12281" max="12282" width="11.140625" style="3" customWidth="1"/>
    <col min="12283" max="12283" width="8.85546875" style="3" customWidth="1"/>
    <col min="12284" max="12524" width="9.140625" style="3"/>
    <col min="12525" max="12525" width="4" style="3" customWidth="1"/>
    <col min="12526" max="12526" width="31.42578125" style="3" customWidth="1"/>
    <col min="12527" max="12527" width="5.7109375" style="3" customWidth="1"/>
    <col min="12528" max="12528" width="8.42578125" style="3" customWidth="1"/>
    <col min="12529" max="12529" width="6.140625" style="3" customWidth="1"/>
    <col min="12530" max="12530" width="6.5703125" style="3" customWidth="1"/>
    <col min="12531" max="12531" width="7.28515625" style="3" customWidth="1"/>
    <col min="12532" max="12532" width="8.28515625" style="3" customWidth="1"/>
    <col min="12533" max="12533" width="7.28515625" style="3" customWidth="1"/>
    <col min="12534" max="12534" width="6.7109375" style="3" customWidth="1"/>
    <col min="12535" max="12535" width="11.140625" style="3" customWidth="1"/>
    <col min="12536" max="12536" width="9.5703125" style="3" customWidth="1"/>
    <col min="12537" max="12538" width="11.140625" style="3" customWidth="1"/>
    <col min="12539" max="12539" width="8.85546875" style="3" customWidth="1"/>
    <col min="12540" max="12780" width="9.140625" style="3"/>
    <col min="12781" max="12781" width="4" style="3" customWidth="1"/>
    <col min="12782" max="12782" width="31.42578125" style="3" customWidth="1"/>
    <col min="12783" max="12783" width="5.7109375" style="3" customWidth="1"/>
    <col min="12784" max="12784" width="8.42578125" style="3" customWidth="1"/>
    <col min="12785" max="12785" width="6.140625" style="3" customWidth="1"/>
    <col min="12786" max="12786" width="6.5703125" style="3" customWidth="1"/>
    <col min="12787" max="12787" width="7.28515625" style="3" customWidth="1"/>
    <col min="12788" max="12788" width="8.28515625" style="3" customWidth="1"/>
    <col min="12789" max="12789" width="7.28515625" style="3" customWidth="1"/>
    <col min="12790" max="12790" width="6.7109375" style="3" customWidth="1"/>
    <col min="12791" max="12791" width="11.140625" style="3" customWidth="1"/>
    <col min="12792" max="12792" width="9.5703125" style="3" customWidth="1"/>
    <col min="12793" max="12794" width="11.140625" style="3" customWidth="1"/>
    <col min="12795" max="12795" width="8.85546875" style="3" customWidth="1"/>
    <col min="12796" max="13036" width="9.140625" style="3"/>
    <col min="13037" max="13037" width="4" style="3" customWidth="1"/>
    <col min="13038" max="13038" width="31.42578125" style="3" customWidth="1"/>
    <col min="13039" max="13039" width="5.7109375" style="3" customWidth="1"/>
    <col min="13040" max="13040" width="8.42578125" style="3" customWidth="1"/>
    <col min="13041" max="13041" width="6.140625" style="3" customWidth="1"/>
    <col min="13042" max="13042" width="6.5703125" style="3" customWidth="1"/>
    <col min="13043" max="13043" width="7.28515625" style="3" customWidth="1"/>
    <col min="13044" max="13044" width="8.28515625" style="3" customWidth="1"/>
    <col min="13045" max="13045" width="7.28515625" style="3" customWidth="1"/>
    <col min="13046" max="13046" width="6.7109375" style="3" customWidth="1"/>
    <col min="13047" max="13047" width="11.140625" style="3" customWidth="1"/>
    <col min="13048" max="13048" width="9.5703125" style="3" customWidth="1"/>
    <col min="13049" max="13050" width="11.140625" style="3" customWidth="1"/>
    <col min="13051" max="13051" width="8.85546875" style="3" customWidth="1"/>
    <col min="13052" max="13292" width="9.140625" style="3"/>
    <col min="13293" max="13293" width="4" style="3" customWidth="1"/>
    <col min="13294" max="13294" width="31.42578125" style="3" customWidth="1"/>
    <col min="13295" max="13295" width="5.7109375" style="3" customWidth="1"/>
    <col min="13296" max="13296" width="8.42578125" style="3" customWidth="1"/>
    <col min="13297" max="13297" width="6.140625" style="3" customWidth="1"/>
    <col min="13298" max="13298" width="6.5703125" style="3" customWidth="1"/>
    <col min="13299" max="13299" width="7.28515625" style="3" customWidth="1"/>
    <col min="13300" max="13300" width="8.28515625" style="3" customWidth="1"/>
    <col min="13301" max="13301" width="7.28515625" style="3" customWidth="1"/>
    <col min="13302" max="13302" width="6.7109375" style="3" customWidth="1"/>
    <col min="13303" max="13303" width="11.140625" style="3" customWidth="1"/>
    <col min="13304" max="13304" width="9.5703125" style="3" customWidth="1"/>
    <col min="13305" max="13306" width="11.140625" style="3" customWidth="1"/>
    <col min="13307" max="13307" width="8.85546875" style="3" customWidth="1"/>
    <col min="13308" max="13548" width="9.140625" style="3"/>
    <col min="13549" max="13549" width="4" style="3" customWidth="1"/>
    <col min="13550" max="13550" width="31.42578125" style="3" customWidth="1"/>
    <col min="13551" max="13551" width="5.7109375" style="3" customWidth="1"/>
    <col min="13552" max="13552" width="8.42578125" style="3" customWidth="1"/>
    <col min="13553" max="13553" width="6.140625" style="3" customWidth="1"/>
    <col min="13554" max="13554" width="6.5703125" style="3" customWidth="1"/>
    <col min="13555" max="13555" width="7.28515625" style="3" customWidth="1"/>
    <col min="13556" max="13556" width="8.28515625" style="3" customWidth="1"/>
    <col min="13557" max="13557" width="7.28515625" style="3" customWidth="1"/>
    <col min="13558" max="13558" width="6.7109375" style="3" customWidth="1"/>
    <col min="13559" max="13559" width="11.140625" style="3" customWidth="1"/>
    <col min="13560" max="13560" width="9.5703125" style="3" customWidth="1"/>
    <col min="13561" max="13562" width="11.140625" style="3" customWidth="1"/>
    <col min="13563" max="13563" width="8.85546875" style="3" customWidth="1"/>
    <col min="13564" max="13804" width="9.140625" style="3"/>
    <col min="13805" max="13805" width="4" style="3" customWidth="1"/>
    <col min="13806" max="13806" width="31.42578125" style="3" customWidth="1"/>
    <col min="13807" max="13807" width="5.7109375" style="3" customWidth="1"/>
    <col min="13808" max="13808" width="8.42578125" style="3" customWidth="1"/>
    <col min="13809" max="13809" width="6.140625" style="3" customWidth="1"/>
    <col min="13810" max="13810" width="6.5703125" style="3" customWidth="1"/>
    <col min="13811" max="13811" width="7.28515625" style="3" customWidth="1"/>
    <col min="13812" max="13812" width="8.28515625" style="3" customWidth="1"/>
    <col min="13813" max="13813" width="7.28515625" style="3" customWidth="1"/>
    <col min="13814" max="13814" width="6.7109375" style="3" customWidth="1"/>
    <col min="13815" max="13815" width="11.140625" style="3" customWidth="1"/>
    <col min="13816" max="13816" width="9.5703125" style="3" customWidth="1"/>
    <col min="13817" max="13818" width="11.140625" style="3" customWidth="1"/>
    <col min="13819" max="13819" width="8.85546875" style="3" customWidth="1"/>
    <col min="13820" max="14060" width="9.140625" style="3"/>
    <col min="14061" max="14061" width="4" style="3" customWidth="1"/>
    <col min="14062" max="14062" width="31.42578125" style="3" customWidth="1"/>
    <col min="14063" max="14063" width="5.7109375" style="3" customWidth="1"/>
    <col min="14064" max="14064" width="8.42578125" style="3" customWidth="1"/>
    <col min="14065" max="14065" width="6.140625" style="3" customWidth="1"/>
    <col min="14066" max="14066" width="6.5703125" style="3" customWidth="1"/>
    <col min="14067" max="14067" width="7.28515625" style="3" customWidth="1"/>
    <col min="14068" max="14068" width="8.28515625" style="3" customWidth="1"/>
    <col min="14069" max="14069" width="7.28515625" style="3" customWidth="1"/>
    <col min="14070" max="14070" width="6.7109375" style="3" customWidth="1"/>
    <col min="14071" max="14071" width="11.140625" style="3" customWidth="1"/>
    <col min="14072" max="14072" width="9.5703125" style="3" customWidth="1"/>
    <col min="14073" max="14074" width="11.140625" style="3" customWidth="1"/>
    <col min="14075" max="14075" width="8.85546875" style="3" customWidth="1"/>
    <col min="14076" max="14316" width="9.140625" style="3"/>
    <col min="14317" max="14317" width="4" style="3" customWidth="1"/>
    <col min="14318" max="14318" width="31.42578125" style="3" customWidth="1"/>
    <col min="14319" max="14319" width="5.7109375" style="3" customWidth="1"/>
    <col min="14320" max="14320" width="8.42578125" style="3" customWidth="1"/>
    <col min="14321" max="14321" width="6.140625" style="3" customWidth="1"/>
    <col min="14322" max="14322" width="6.5703125" style="3" customWidth="1"/>
    <col min="14323" max="14323" width="7.28515625" style="3" customWidth="1"/>
    <col min="14324" max="14324" width="8.28515625" style="3" customWidth="1"/>
    <col min="14325" max="14325" width="7.28515625" style="3" customWidth="1"/>
    <col min="14326" max="14326" width="6.7109375" style="3" customWidth="1"/>
    <col min="14327" max="14327" width="11.140625" style="3" customWidth="1"/>
    <col min="14328" max="14328" width="9.5703125" style="3" customWidth="1"/>
    <col min="14329" max="14330" width="11.140625" style="3" customWidth="1"/>
    <col min="14331" max="14331" width="8.85546875" style="3" customWidth="1"/>
    <col min="14332" max="14572" width="9.140625" style="3"/>
    <col min="14573" max="14573" width="4" style="3" customWidth="1"/>
    <col min="14574" max="14574" width="31.42578125" style="3" customWidth="1"/>
    <col min="14575" max="14575" width="5.7109375" style="3" customWidth="1"/>
    <col min="14576" max="14576" width="8.42578125" style="3" customWidth="1"/>
    <col min="14577" max="14577" width="6.140625" style="3" customWidth="1"/>
    <col min="14578" max="14578" width="6.5703125" style="3" customWidth="1"/>
    <col min="14579" max="14579" width="7.28515625" style="3" customWidth="1"/>
    <col min="14580" max="14580" width="8.28515625" style="3" customWidth="1"/>
    <col min="14581" max="14581" width="7.28515625" style="3" customWidth="1"/>
    <col min="14582" max="14582" width="6.7109375" style="3" customWidth="1"/>
    <col min="14583" max="14583" width="11.140625" style="3" customWidth="1"/>
    <col min="14584" max="14584" width="9.5703125" style="3" customWidth="1"/>
    <col min="14585" max="14586" width="11.140625" style="3" customWidth="1"/>
    <col min="14587" max="14587" width="8.85546875" style="3" customWidth="1"/>
    <col min="14588" max="14828" width="9.140625" style="3"/>
    <col min="14829" max="14829" width="4" style="3" customWidth="1"/>
    <col min="14830" max="14830" width="31.42578125" style="3" customWidth="1"/>
    <col min="14831" max="14831" width="5.7109375" style="3" customWidth="1"/>
    <col min="14832" max="14832" width="8.42578125" style="3" customWidth="1"/>
    <col min="14833" max="14833" width="6.140625" style="3" customWidth="1"/>
    <col min="14834" max="14834" width="6.5703125" style="3" customWidth="1"/>
    <col min="14835" max="14835" width="7.28515625" style="3" customWidth="1"/>
    <col min="14836" max="14836" width="8.28515625" style="3" customWidth="1"/>
    <col min="14837" max="14837" width="7.28515625" style="3" customWidth="1"/>
    <col min="14838" max="14838" width="6.7109375" style="3" customWidth="1"/>
    <col min="14839" max="14839" width="11.140625" style="3" customWidth="1"/>
    <col min="14840" max="14840" width="9.5703125" style="3" customWidth="1"/>
    <col min="14841" max="14842" width="11.140625" style="3" customWidth="1"/>
    <col min="14843" max="14843" width="8.85546875" style="3" customWidth="1"/>
    <col min="14844" max="15084" width="9.140625" style="3"/>
    <col min="15085" max="15085" width="4" style="3" customWidth="1"/>
    <col min="15086" max="15086" width="31.42578125" style="3" customWidth="1"/>
    <col min="15087" max="15087" width="5.7109375" style="3" customWidth="1"/>
    <col min="15088" max="15088" width="8.42578125" style="3" customWidth="1"/>
    <col min="15089" max="15089" width="6.140625" style="3" customWidth="1"/>
    <col min="15090" max="15090" width="6.5703125" style="3" customWidth="1"/>
    <col min="15091" max="15091" width="7.28515625" style="3" customWidth="1"/>
    <col min="15092" max="15092" width="8.28515625" style="3" customWidth="1"/>
    <col min="15093" max="15093" width="7.28515625" style="3" customWidth="1"/>
    <col min="15094" max="15094" width="6.7109375" style="3" customWidth="1"/>
    <col min="15095" max="15095" width="11.140625" style="3" customWidth="1"/>
    <col min="15096" max="15096" width="9.5703125" style="3" customWidth="1"/>
    <col min="15097" max="15098" width="11.140625" style="3" customWidth="1"/>
    <col min="15099" max="15099" width="8.85546875" style="3" customWidth="1"/>
    <col min="15100" max="15340" width="9.140625" style="3"/>
    <col min="15341" max="15341" width="4" style="3" customWidth="1"/>
    <col min="15342" max="15342" width="31.42578125" style="3" customWidth="1"/>
    <col min="15343" max="15343" width="5.7109375" style="3" customWidth="1"/>
    <col min="15344" max="15344" width="8.42578125" style="3" customWidth="1"/>
    <col min="15345" max="15345" width="6.140625" style="3" customWidth="1"/>
    <col min="15346" max="15346" width="6.5703125" style="3" customWidth="1"/>
    <col min="15347" max="15347" width="7.28515625" style="3" customWidth="1"/>
    <col min="15348" max="15348" width="8.28515625" style="3" customWidth="1"/>
    <col min="15349" max="15349" width="7.28515625" style="3" customWidth="1"/>
    <col min="15350" max="15350" width="6.7109375" style="3" customWidth="1"/>
    <col min="15351" max="15351" width="11.140625" style="3" customWidth="1"/>
    <col min="15352" max="15352" width="9.5703125" style="3" customWidth="1"/>
    <col min="15353" max="15354" width="11.140625" style="3" customWidth="1"/>
    <col min="15355" max="15355" width="8.85546875" style="3" customWidth="1"/>
    <col min="15356" max="15596" width="9.140625" style="3"/>
    <col min="15597" max="15597" width="4" style="3" customWidth="1"/>
    <col min="15598" max="15598" width="31.42578125" style="3" customWidth="1"/>
    <col min="15599" max="15599" width="5.7109375" style="3" customWidth="1"/>
    <col min="15600" max="15600" width="8.42578125" style="3" customWidth="1"/>
    <col min="15601" max="15601" width="6.140625" style="3" customWidth="1"/>
    <col min="15602" max="15602" width="6.5703125" style="3" customWidth="1"/>
    <col min="15603" max="15603" width="7.28515625" style="3" customWidth="1"/>
    <col min="15604" max="15604" width="8.28515625" style="3" customWidth="1"/>
    <col min="15605" max="15605" width="7.28515625" style="3" customWidth="1"/>
    <col min="15606" max="15606" width="6.7109375" style="3" customWidth="1"/>
    <col min="15607" max="15607" width="11.140625" style="3" customWidth="1"/>
    <col min="15608" max="15608" width="9.5703125" style="3" customWidth="1"/>
    <col min="15609" max="15610" width="11.140625" style="3" customWidth="1"/>
    <col min="15611" max="15611" width="8.85546875" style="3" customWidth="1"/>
    <col min="15612" max="15852" width="9.140625" style="3"/>
    <col min="15853" max="15853" width="4" style="3" customWidth="1"/>
    <col min="15854" max="15854" width="31.42578125" style="3" customWidth="1"/>
    <col min="15855" max="15855" width="5.7109375" style="3" customWidth="1"/>
    <col min="15856" max="15856" width="8.42578125" style="3" customWidth="1"/>
    <col min="15857" max="15857" width="6.140625" style="3" customWidth="1"/>
    <col min="15858" max="15858" width="6.5703125" style="3" customWidth="1"/>
    <col min="15859" max="15859" width="7.28515625" style="3" customWidth="1"/>
    <col min="15860" max="15860" width="8.28515625" style="3" customWidth="1"/>
    <col min="15861" max="15861" width="7.28515625" style="3" customWidth="1"/>
    <col min="15862" max="15862" width="6.7109375" style="3" customWidth="1"/>
    <col min="15863" max="15863" width="11.140625" style="3" customWidth="1"/>
    <col min="15864" max="15864" width="9.5703125" style="3" customWidth="1"/>
    <col min="15865" max="15866" width="11.140625" style="3" customWidth="1"/>
    <col min="15867" max="15867" width="8.85546875" style="3" customWidth="1"/>
    <col min="15868" max="16108" width="9.140625" style="3"/>
    <col min="16109" max="16109" width="4" style="3" customWidth="1"/>
    <col min="16110" max="16110" width="31.42578125" style="3" customWidth="1"/>
    <col min="16111" max="16111" width="5.7109375" style="3" customWidth="1"/>
    <col min="16112" max="16112" width="8.42578125" style="3" customWidth="1"/>
    <col min="16113" max="16113" width="6.140625" style="3" customWidth="1"/>
    <col min="16114" max="16114" width="6.5703125" style="3" customWidth="1"/>
    <col min="16115" max="16115" width="7.28515625" style="3" customWidth="1"/>
    <col min="16116" max="16116" width="8.28515625" style="3" customWidth="1"/>
    <col min="16117" max="16117" width="7.28515625" style="3" customWidth="1"/>
    <col min="16118" max="16118" width="6.7109375" style="3" customWidth="1"/>
    <col min="16119" max="16119" width="11.140625" style="3" customWidth="1"/>
    <col min="16120" max="16120" width="9.5703125" style="3" customWidth="1"/>
    <col min="16121" max="16122" width="11.140625" style="3" customWidth="1"/>
    <col min="16123" max="16123" width="8.85546875" style="3" customWidth="1"/>
    <col min="16124" max="16384" width="9.140625" style="3"/>
  </cols>
  <sheetData>
    <row r="1" spans="1:236">
      <c r="P1" s="104" t="s">
        <v>44</v>
      </c>
    </row>
    <row r="2" spans="1:236" ht="15.75">
      <c r="C2" s="155" t="s">
        <v>30</v>
      </c>
      <c r="D2" s="105">
        <v>5</v>
      </c>
      <c r="E2" s="5"/>
      <c r="G2" s="5"/>
      <c r="H2" s="5"/>
      <c r="J2" s="7"/>
      <c r="K2" s="7"/>
      <c r="L2" s="7"/>
      <c r="M2" s="7"/>
      <c r="N2" s="7"/>
      <c r="O2" s="7"/>
      <c r="P2" s="7"/>
      <c r="Q2" s="8"/>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row>
    <row r="3" spans="1:236" ht="20.25" thickBot="1">
      <c r="A3" s="37" t="s">
        <v>215</v>
      </c>
      <c r="B3" s="45"/>
      <c r="C3" s="46"/>
      <c r="D3" s="46"/>
      <c r="E3" s="47"/>
      <c r="F3" s="47"/>
      <c r="G3" s="47"/>
      <c r="H3" s="47"/>
      <c r="I3" s="47"/>
      <c r="J3" s="47"/>
      <c r="K3" s="47"/>
      <c r="L3" s="47"/>
      <c r="M3" s="47"/>
      <c r="N3" s="47"/>
      <c r="O3" s="47"/>
      <c r="P3" s="37"/>
      <c r="Q3" s="8"/>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row>
    <row r="4" spans="1:236" ht="31.5" customHeight="1">
      <c r="A4" s="48" t="s">
        <v>45</v>
      </c>
      <c r="B4" s="49"/>
      <c r="C4" s="50"/>
      <c r="D4" s="51"/>
      <c r="E4" s="48"/>
      <c r="F4" s="48"/>
      <c r="G4" s="48"/>
      <c r="H4" s="48"/>
      <c r="I4" s="48"/>
      <c r="J4" s="48"/>
      <c r="K4" s="48"/>
      <c r="L4" s="48"/>
      <c r="M4" s="48"/>
      <c r="N4" s="48"/>
      <c r="O4" s="48"/>
      <c r="P4" s="41"/>
      <c r="Q4" s="10"/>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row>
    <row r="5" spans="1:236" ht="31.5" customHeight="1">
      <c r="A5" s="107" t="str">
        <f>Kopsav.!A7:I7</f>
        <v>Objekta nosaukums: Brīvdabas sporta un aktīvās atpūtas centrs Zirgu salā, Liepājā, 2.kārta</v>
      </c>
      <c r="B5" s="85"/>
      <c r="C5" s="86"/>
      <c r="D5" s="87"/>
      <c r="E5" s="84"/>
      <c r="F5" s="84"/>
      <c r="G5" s="84"/>
      <c r="H5" s="84"/>
      <c r="I5" s="84"/>
      <c r="J5" s="84"/>
      <c r="K5" s="84"/>
      <c r="L5" s="84"/>
      <c r="M5" s="84"/>
      <c r="N5" s="84"/>
      <c r="O5" s="84"/>
      <c r="P5" s="41"/>
      <c r="Q5" s="10"/>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row>
    <row r="6" spans="1:236" ht="20.25" customHeight="1">
      <c r="A6" s="198" t="str">
        <f>KOPTĀME!A12</f>
        <v>Būves nosaukums: Brīvdabas sporta un aktīvās atpūtas centrs Zirgu salā, Liepājā, 2.kārta</v>
      </c>
      <c r="B6" s="198"/>
      <c r="C6" s="198"/>
      <c r="D6" s="198"/>
      <c r="E6" s="198"/>
      <c r="F6" s="198"/>
      <c r="G6" s="198"/>
      <c r="H6" s="198"/>
      <c r="I6" s="198"/>
      <c r="J6" s="198"/>
      <c r="K6" s="198"/>
      <c r="L6" s="198"/>
      <c r="M6" s="198"/>
      <c r="N6" s="198"/>
      <c r="O6" s="198"/>
      <c r="P6" s="198"/>
      <c r="Q6" s="10"/>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row>
    <row r="7" spans="1:236" ht="19.5" customHeight="1">
      <c r="A7" s="55" t="str">
        <f>KOPTĀME!A13</f>
        <v>Objekta adrese:  Zirgu sala 2 (kad.apz. 1700 025 0001); Zirgu sala (kad.apz. 1700 025 0002); Ezermalas iela (kad.apz. 1700 022 0137)</v>
      </c>
      <c r="B7" s="56"/>
      <c r="C7" s="52"/>
      <c r="D7" s="52"/>
      <c r="E7" s="42"/>
      <c r="F7" s="42"/>
      <c r="G7" s="42"/>
      <c r="H7" s="42"/>
      <c r="I7" s="42"/>
      <c r="J7" s="42"/>
      <c r="K7" s="42"/>
      <c r="L7" s="42"/>
      <c r="M7" s="42"/>
      <c r="N7" s="42"/>
      <c r="O7" s="42"/>
      <c r="P7" s="42"/>
      <c r="Q7" s="12"/>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row>
    <row r="8" spans="1:236" ht="22.5" customHeight="1">
      <c r="A8" s="55" t="str">
        <f>KOPTĀME!A14</f>
        <v>Pasūtījuma Nr. LPP2018/165</v>
      </c>
      <c r="B8" s="56"/>
      <c r="C8" s="53"/>
      <c r="D8" s="54"/>
      <c r="E8" s="43"/>
      <c r="F8" s="43"/>
      <c r="G8" s="43"/>
      <c r="H8" s="43"/>
      <c r="I8" s="43"/>
      <c r="J8" s="43"/>
      <c r="K8" s="43"/>
      <c r="L8" s="43"/>
      <c r="M8" s="43"/>
      <c r="N8" s="43"/>
      <c r="O8" s="43"/>
      <c r="P8" s="43"/>
      <c r="Q8" s="10"/>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row>
    <row r="9" spans="1:236" ht="15" customHeight="1">
      <c r="A9" s="55"/>
      <c r="B9" s="56"/>
      <c r="C9" s="53"/>
      <c r="D9" s="54"/>
      <c r="E9" s="43"/>
      <c r="F9" s="43"/>
      <c r="G9" s="43"/>
      <c r="H9" s="43"/>
      <c r="I9" s="43"/>
      <c r="J9" s="43"/>
      <c r="K9" s="43"/>
      <c r="L9" s="43"/>
      <c r="M9" s="43"/>
      <c r="N9" s="43"/>
      <c r="O9" s="43"/>
      <c r="P9" s="40"/>
      <c r="Q9" s="10"/>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row>
    <row r="10" spans="1:236" ht="15.75">
      <c r="A10" s="114" t="s">
        <v>66</v>
      </c>
      <c r="B10" s="57"/>
      <c r="C10" s="38"/>
      <c r="D10" s="38"/>
      <c r="E10" s="44"/>
      <c r="F10" s="44"/>
      <c r="G10" s="44"/>
      <c r="H10" s="44"/>
      <c r="I10" s="44"/>
      <c r="J10" s="44"/>
      <c r="K10" s="44"/>
      <c r="L10" s="44"/>
      <c r="M10" s="44"/>
      <c r="N10" s="44"/>
      <c r="O10" s="44"/>
      <c r="P10" s="44"/>
      <c r="Q10" s="10"/>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row>
    <row r="11" spans="1:236" ht="14.25" thickBot="1">
      <c r="A11" s="39"/>
      <c r="B11" s="39"/>
      <c r="C11" s="15"/>
      <c r="D11" s="16"/>
      <c r="E11" s="17"/>
      <c r="F11" s="18"/>
      <c r="G11" s="18"/>
      <c r="H11" s="18"/>
      <c r="I11" s="18"/>
      <c r="J11" s="18"/>
      <c r="K11" s="39"/>
      <c r="M11" s="19" t="s">
        <v>34</v>
      </c>
      <c r="N11" s="251">
        <f>P51</f>
        <v>0</v>
      </c>
      <c r="O11" s="252"/>
      <c r="P11" s="106" t="s">
        <v>46</v>
      </c>
      <c r="Q11" s="10"/>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row>
    <row r="12" spans="1:236" ht="14.25" customHeight="1">
      <c r="A12" s="39"/>
      <c r="B12" s="39"/>
      <c r="C12" s="15"/>
      <c r="D12" s="16"/>
      <c r="E12" s="17"/>
      <c r="F12" s="18"/>
      <c r="G12" s="18"/>
      <c r="H12" s="18"/>
      <c r="I12" s="18"/>
      <c r="J12" s="18"/>
      <c r="K12" s="39"/>
      <c r="M12" s="110" t="s">
        <v>9</v>
      </c>
      <c r="N12" s="253">
        <f>KOPTĀME!B29</f>
        <v>0</v>
      </c>
      <c r="O12" s="253"/>
      <c r="P12" s="14"/>
      <c r="Q12" s="10"/>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row>
    <row r="13" spans="1:236" ht="15">
      <c r="A13" s="39"/>
      <c r="B13" s="39"/>
      <c r="C13" s="15"/>
      <c r="D13" s="16"/>
      <c r="E13" s="17"/>
      <c r="F13" s="18"/>
      <c r="G13" s="18"/>
      <c r="H13" s="18"/>
      <c r="I13" s="18"/>
      <c r="J13" s="18"/>
      <c r="K13" s="39"/>
      <c r="L13" s="39"/>
      <c r="M13" s="39"/>
      <c r="N13" s="39"/>
      <c r="O13" s="20"/>
      <c r="P13" s="14"/>
      <c r="Q13" s="10"/>
      <c r="R13" s="11"/>
      <c r="S13" s="11"/>
      <c r="T13" s="81" t="s">
        <v>31</v>
      </c>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row>
    <row r="14" spans="1:236" ht="12.75" customHeight="1">
      <c r="A14" s="254" t="s">
        <v>10</v>
      </c>
      <c r="B14" s="254" t="s">
        <v>13</v>
      </c>
      <c r="C14" s="263" t="s">
        <v>47</v>
      </c>
      <c r="D14" s="256" t="s">
        <v>15</v>
      </c>
      <c r="E14" s="258" t="s">
        <v>16</v>
      </c>
      <c r="F14" s="260" t="s">
        <v>17</v>
      </c>
      <c r="G14" s="261"/>
      <c r="H14" s="261"/>
      <c r="I14" s="261"/>
      <c r="J14" s="261"/>
      <c r="K14" s="261"/>
      <c r="L14" s="262" t="s">
        <v>18</v>
      </c>
      <c r="M14" s="262"/>
      <c r="N14" s="262"/>
      <c r="O14" s="262"/>
      <c r="P14" s="262"/>
      <c r="Q14" s="10"/>
      <c r="R14" s="11"/>
      <c r="S14" s="11"/>
      <c r="T14" s="254" t="s">
        <v>10</v>
      </c>
      <c r="U14" s="254" t="s">
        <v>13</v>
      </c>
      <c r="V14" s="263" t="s">
        <v>14</v>
      </c>
      <c r="W14" s="254" t="s">
        <v>15</v>
      </c>
      <c r="X14" s="247" t="s">
        <v>16</v>
      </c>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row>
    <row r="15" spans="1:236" ht="54" customHeight="1">
      <c r="A15" s="255"/>
      <c r="B15" s="255"/>
      <c r="C15" s="264"/>
      <c r="D15" s="257"/>
      <c r="E15" s="259"/>
      <c r="F15" s="108" t="s">
        <v>48</v>
      </c>
      <c r="G15" s="108" t="s">
        <v>54</v>
      </c>
      <c r="H15" s="108" t="s">
        <v>37</v>
      </c>
      <c r="I15" s="108" t="s">
        <v>35</v>
      </c>
      <c r="J15" s="108" t="s">
        <v>36</v>
      </c>
      <c r="K15" s="109" t="s">
        <v>49</v>
      </c>
      <c r="L15" s="109" t="s">
        <v>50</v>
      </c>
      <c r="M15" s="109" t="s">
        <v>37</v>
      </c>
      <c r="N15" s="109" t="s">
        <v>35</v>
      </c>
      <c r="O15" s="109" t="s">
        <v>36</v>
      </c>
      <c r="P15" s="109" t="s">
        <v>51</v>
      </c>
      <c r="Q15" s="21"/>
      <c r="R15" s="22"/>
      <c r="S15" s="22"/>
      <c r="T15" s="255"/>
      <c r="U15" s="255"/>
      <c r="V15" s="264"/>
      <c r="W15" s="255"/>
      <c r="X15" s="248"/>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2"/>
      <c r="FQ15" s="22"/>
      <c r="FR15" s="22"/>
      <c r="FS15" s="22"/>
      <c r="FT15" s="22"/>
      <c r="FU15" s="22"/>
      <c r="FV15" s="22"/>
      <c r="FW15" s="22"/>
      <c r="FX15" s="22"/>
      <c r="FY15" s="22"/>
      <c r="FZ15" s="22"/>
      <c r="GA15" s="22"/>
      <c r="GB15" s="22"/>
      <c r="GC15" s="22"/>
      <c r="GD15" s="22"/>
      <c r="GE15" s="22"/>
      <c r="GF15" s="22"/>
      <c r="GG15" s="22"/>
      <c r="GH15" s="22"/>
      <c r="GI15" s="22"/>
      <c r="GJ15" s="22"/>
      <c r="GK15" s="22"/>
      <c r="GL15" s="22"/>
      <c r="GM15" s="22"/>
      <c r="GN15" s="22"/>
      <c r="GO15" s="22"/>
      <c r="GP15" s="22"/>
      <c r="GQ15" s="22"/>
      <c r="GR15" s="22"/>
      <c r="GS15" s="22"/>
      <c r="GT15" s="22"/>
      <c r="GU15" s="22"/>
      <c r="GV15" s="22"/>
      <c r="GW15" s="22"/>
      <c r="GX15" s="22"/>
      <c r="GY15" s="22"/>
      <c r="GZ15" s="22"/>
      <c r="HA15" s="22"/>
      <c r="HB15" s="22"/>
      <c r="HC15" s="22"/>
      <c r="HD15" s="22"/>
      <c r="HE15" s="22"/>
      <c r="HF15" s="22"/>
      <c r="HG15" s="22"/>
      <c r="HH15" s="22"/>
      <c r="HI15" s="22"/>
      <c r="HJ15" s="22"/>
      <c r="HK15" s="22"/>
      <c r="HL15" s="22"/>
      <c r="HM15" s="22"/>
      <c r="HN15" s="22"/>
      <c r="HO15" s="22"/>
      <c r="HP15" s="22"/>
      <c r="HQ15" s="22"/>
      <c r="HR15" s="22"/>
      <c r="HS15" s="22"/>
      <c r="HT15" s="22"/>
      <c r="HU15" s="22"/>
      <c r="HV15" s="22"/>
      <c r="HW15" s="22"/>
      <c r="HX15" s="22"/>
      <c r="HY15" s="22"/>
      <c r="HZ15" s="22"/>
      <c r="IA15" s="22"/>
      <c r="IB15" s="22"/>
    </row>
    <row r="16" spans="1:236" ht="25.5">
      <c r="A16" s="169"/>
      <c r="B16" s="170"/>
      <c r="C16" s="161" t="s">
        <v>208</v>
      </c>
      <c r="D16" s="162"/>
      <c r="E16" s="175"/>
      <c r="F16" s="163"/>
      <c r="G16" s="163"/>
      <c r="H16" s="163">
        <f t="shared" ref="H16:H46" si="0">ROUND(F16*G16,2)</f>
        <v>0</v>
      </c>
      <c r="I16" s="163"/>
      <c r="J16" s="163"/>
      <c r="K16" s="163"/>
      <c r="L16" s="163"/>
      <c r="M16" s="163"/>
      <c r="N16" s="163"/>
      <c r="O16" s="163"/>
      <c r="P16" s="163"/>
      <c r="T16" s="144">
        <f t="shared" ref="T16:X31" si="1">A16</f>
        <v>0</v>
      </c>
      <c r="U16" s="144">
        <f t="shared" si="1"/>
        <v>0</v>
      </c>
      <c r="V16" s="156" t="str">
        <f t="shared" si="1"/>
        <v>Apgaismojuma un elektroapgādes tīkli 2.kārta</v>
      </c>
      <c r="W16" s="144">
        <f t="shared" si="1"/>
        <v>0</v>
      </c>
      <c r="X16" s="166">
        <f t="shared" si="1"/>
        <v>0</v>
      </c>
    </row>
    <row r="17" spans="1:24">
      <c r="A17" s="165">
        <v>1</v>
      </c>
      <c r="B17" s="166"/>
      <c r="C17" s="152" t="s">
        <v>60</v>
      </c>
      <c r="D17" s="111" t="s">
        <v>57</v>
      </c>
      <c r="E17" s="157">
        <v>88</v>
      </c>
      <c r="F17" s="23"/>
      <c r="G17" s="23"/>
      <c r="H17" s="23">
        <f t="shared" si="0"/>
        <v>0</v>
      </c>
      <c r="I17" s="23"/>
      <c r="J17" s="23"/>
      <c r="K17" s="24">
        <f t="shared" ref="K17:K46" si="2">H17+I17+J17</f>
        <v>0</v>
      </c>
      <c r="L17" s="24">
        <f t="shared" ref="L17:L46" si="3">ROUND(E17*F17,2)</f>
        <v>0</v>
      </c>
      <c r="M17" s="24">
        <f t="shared" ref="M17:M46" si="4">ROUND(E17*H17,2)</f>
        <v>0</v>
      </c>
      <c r="N17" s="24">
        <f t="shared" ref="N17:N46" si="5">ROUND(E17*I17,2)</f>
        <v>0</v>
      </c>
      <c r="O17" s="24">
        <f t="shared" ref="O17:O46" si="6">ROUND(E17*J17,2)</f>
        <v>0</v>
      </c>
      <c r="P17" s="24">
        <f t="shared" ref="P17:P46" si="7">M17+N17+O17</f>
        <v>0</v>
      </c>
      <c r="T17" s="144">
        <f t="shared" si="1"/>
        <v>1</v>
      </c>
      <c r="U17" s="144">
        <f t="shared" si="1"/>
        <v>0</v>
      </c>
      <c r="V17" s="156" t="str">
        <f t="shared" si="1"/>
        <v>Trases nospraušana</v>
      </c>
      <c r="W17" s="144" t="str">
        <f t="shared" si="1"/>
        <v>m</v>
      </c>
      <c r="X17" s="166">
        <f t="shared" si="1"/>
        <v>88</v>
      </c>
    </row>
    <row r="18" spans="1:24">
      <c r="A18" s="165">
        <v>2</v>
      </c>
      <c r="B18" s="166"/>
      <c r="C18" s="151" t="s">
        <v>216</v>
      </c>
      <c r="D18" s="111" t="s">
        <v>57</v>
      </c>
      <c r="E18" s="157">
        <v>88</v>
      </c>
      <c r="F18" s="23"/>
      <c r="G18" s="23"/>
      <c r="H18" s="23">
        <f t="shared" si="0"/>
        <v>0</v>
      </c>
      <c r="I18" s="23"/>
      <c r="J18" s="23"/>
      <c r="K18" s="24">
        <f t="shared" si="2"/>
        <v>0</v>
      </c>
      <c r="L18" s="24">
        <f t="shared" si="3"/>
        <v>0</v>
      </c>
      <c r="M18" s="24">
        <f t="shared" si="4"/>
        <v>0</v>
      </c>
      <c r="N18" s="24">
        <f t="shared" si="5"/>
        <v>0</v>
      </c>
      <c r="O18" s="24">
        <f t="shared" si="6"/>
        <v>0</v>
      </c>
      <c r="P18" s="24">
        <f t="shared" si="7"/>
        <v>0</v>
      </c>
      <c r="T18" s="144">
        <f t="shared" si="1"/>
        <v>2</v>
      </c>
      <c r="U18" s="144">
        <f t="shared" si="1"/>
        <v>0</v>
      </c>
      <c r="V18" s="156" t="str">
        <f t="shared" si="1"/>
        <v>Tranšejas rakšana, aizbēršana ar blietēšanu</v>
      </c>
      <c r="W18" s="144" t="str">
        <f t="shared" si="1"/>
        <v>m</v>
      </c>
      <c r="X18" s="166">
        <f t="shared" si="1"/>
        <v>88</v>
      </c>
    </row>
    <row r="19" spans="1:24" ht="25.5">
      <c r="A19" s="165">
        <v>3</v>
      </c>
      <c r="B19" s="166"/>
      <c r="C19" s="152" t="s">
        <v>217</v>
      </c>
      <c r="D19" s="111" t="s">
        <v>57</v>
      </c>
      <c r="E19" s="157">
        <v>75</v>
      </c>
      <c r="F19" s="23"/>
      <c r="G19" s="23"/>
      <c r="H19" s="23">
        <f t="shared" si="0"/>
        <v>0</v>
      </c>
      <c r="I19" s="23"/>
      <c r="J19" s="23"/>
      <c r="K19" s="24">
        <f t="shared" si="2"/>
        <v>0</v>
      </c>
      <c r="L19" s="24">
        <f t="shared" si="3"/>
        <v>0</v>
      </c>
      <c r="M19" s="24">
        <f t="shared" si="4"/>
        <v>0</v>
      </c>
      <c r="N19" s="24">
        <f t="shared" si="5"/>
        <v>0</v>
      </c>
      <c r="O19" s="24">
        <f t="shared" si="6"/>
        <v>0</v>
      </c>
      <c r="P19" s="24">
        <f t="shared" si="7"/>
        <v>0</v>
      </c>
      <c r="T19" s="144">
        <f t="shared" si="1"/>
        <v>3</v>
      </c>
      <c r="U19" s="144">
        <f t="shared" si="1"/>
        <v>0</v>
      </c>
      <c r="V19" s="156" t="str">
        <f t="shared" si="1"/>
        <v>Apaļstieples montāža uz jumta, ieskaitot visus nepieciešamos darbus un materiālus</v>
      </c>
      <c r="W19" s="144" t="str">
        <f t="shared" si="1"/>
        <v>m</v>
      </c>
      <c r="X19" s="166">
        <f t="shared" si="1"/>
        <v>75</v>
      </c>
    </row>
    <row r="20" spans="1:24">
      <c r="A20" s="165">
        <v>4</v>
      </c>
      <c r="B20" s="166"/>
      <c r="C20" s="151" t="s">
        <v>218</v>
      </c>
      <c r="D20" s="111" t="s">
        <v>57</v>
      </c>
      <c r="E20" s="157">
        <v>75</v>
      </c>
      <c r="F20" s="23"/>
      <c r="G20" s="23"/>
      <c r="H20" s="23">
        <f t="shared" si="0"/>
        <v>0</v>
      </c>
      <c r="I20" s="23"/>
      <c r="J20" s="23"/>
      <c r="K20" s="24">
        <f t="shared" si="2"/>
        <v>0</v>
      </c>
      <c r="L20" s="24">
        <f t="shared" si="3"/>
        <v>0</v>
      </c>
      <c r="M20" s="24">
        <f t="shared" si="4"/>
        <v>0</v>
      </c>
      <c r="N20" s="24">
        <f t="shared" si="5"/>
        <v>0</v>
      </c>
      <c r="O20" s="24">
        <f t="shared" si="6"/>
        <v>0</v>
      </c>
      <c r="P20" s="24">
        <f t="shared" si="7"/>
        <v>0</v>
      </c>
      <c r="T20" s="144">
        <f t="shared" si="1"/>
        <v>4</v>
      </c>
      <c r="U20" s="144">
        <f t="shared" si="1"/>
        <v>0</v>
      </c>
      <c r="V20" s="156" t="str">
        <f t="shared" si="1"/>
        <v>Alumīnija apaļstieple puscieta Al Ø8</v>
      </c>
      <c r="W20" s="144" t="str">
        <f t="shared" si="1"/>
        <v>m</v>
      </c>
      <c r="X20" s="166">
        <f t="shared" si="1"/>
        <v>75</v>
      </c>
    </row>
    <row r="21" spans="1:24" ht="25.5">
      <c r="A21" s="165">
        <v>5</v>
      </c>
      <c r="B21" s="166"/>
      <c r="C21" s="151" t="s">
        <v>219</v>
      </c>
      <c r="D21" s="111" t="s">
        <v>220</v>
      </c>
      <c r="E21" s="157">
        <v>1</v>
      </c>
      <c r="F21" s="23"/>
      <c r="G21" s="23"/>
      <c r="H21" s="23">
        <f t="shared" si="0"/>
        <v>0</v>
      </c>
      <c r="I21" s="23"/>
      <c r="J21" s="23"/>
      <c r="K21" s="24">
        <f t="shared" si="2"/>
        <v>0</v>
      </c>
      <c r="L21" s="24">
        <f t="shared" si="3"/>
        <v>0</v>
      </c>
      <c r="M21" s="24">
        <f t="shared" si="4"/>
        <v>0</v>
      </c>
      <c r="N21" s="24">
        <f t="shared" si="5"/>
        <v>0</v>
      </c>
      <c r="O21" s="24">
        <f t="shared" si="6"/>
        <v>0</v>
      </c>
      <c r="P21" s="24">
        <f t="shared" si="7"/>
        <v>0</v>
      </c>
      <c r="T21" s="144">
        <f t="shared" si="1"/>
        <v>5</v>
      </c>
      <c r="U21" s="144">
        <f t="shared" si="1"/>
        <v>0</v>
      </c>
      <c r="V21" s="156" t="str">
        <f t="shared" si="1"/>
        <v>Stieples savienojums, multiklemme Ø8-10 (100.gab)</v>
      </c>
      <c r="W21" s="144" t="str">
        <f t="shared" si="1"/>
        <v>iepak.</v>
      </c>
      <c r="X21" s="166">
        <f t="shared" si="1"/>
        <v>1</v>
      </c>
    </row>
    <row r="22" spans="1:24" ht="25.5">
      <c r="A22" s="165">
        <v>6</v>
      </c>
      <c r="B22" s="166"/>
      <c r="C22" s="151" t="s">
        <v>221</v>
      </c>
      <c r="D22" s="111" t="s">
        <v>117</v>
      </c>
      <c r="E22" s="157">
        <v>10</v>
      </c>
      <c r="F22" s="23"/>
      <c r="G22" s="23"/>
      <c r="H22" s="23">
        <f t="shared" si="0"/>
        <v>0</v>
      </c>
      <c r="I22" s="23"/>
      <c r="J22" s="23"/>
      <c r="K22" s="24">
        <f t="shared" si="2"/>
        <v>0</v>
      </c>
      <c r="L22" s="24">
        <f t="shared" si="3"/>
        <v>0</v>
      </c>
      <c r="M22" s="24">
        <f t="shared" si="4"/>
        <v>0</v>
      </c>
      <c r="N22" s="24">
        <f t="shared" si="5"/>
        <v>0</v>
      </c>
      <c r="O22" s="24">
        <f t="shared" si="6"/>
        <v>0</v>
      </c>
      <c r="P22" s="24">
        <f t="shared" si="7"/>
        <v>0</v>
      </c>
      <c r="T22" s="144">
        <f t="shared" si="1"/>
        <v>6</v>
      </c>
      <c r="U22" s="144">
        <f t="shared" si="1"/>
        <v>0</v>
      </c>
      <c r="V22" s="156" t="str">
        <f t="shared" si="1"/>
        <v>Pieslēgumspaile ūdens notekai, metāla elementiem Ø8-10</v>
      </c>
      <c r="W22" s="144" t="str">
        <f t="shared" si="1"/>
        <v>gab.</v>
      </c>
      <c r="X22" s="166">
        <f t="shared" si="1"/>
        <v>10</v>
      </c>
    </row>
    <row r="23" spans="1:24">
      <c r="A23" s="165">
        <v>7</v>
      </c>
      <c r="B23" s="166"/>
      <c r="C23" s="152" t="s">
        <v>222</v>
      </c>
      <c r="D23" s="111" t="s">
        <v>117</v>
      </c>
      <c r="E23" s="157">
        <v>70.180000000000007</v>
      </c>
      <c r="F23" s="23"/>
      <c r="G23" s="23"/>
      <c r="H23" s="23">
        <f t="shared" si="0"/>
        <v>0</v>
      </c>
      <c r="I23" s="23"/>
      <c r="J23" s="23"/>
      <c r="K23" s="24">
        <f t="shared" si="2"/>
        <v>0</v>
      </c>
      <c r="L23" s="24">
        <f t="shared" si="3"/>
        <v>0</v>
      </c>
      <c r="M23" s="24">
        <f t="shared" si="4"/>
        <v>0</v>
      </c>
      <c r="N23" s="24">
        <f t="shared" si="5"/>
        <v>0</v>
      </c>
      <c r="O23" s="24">
        <f t="shared" si="6"/>
        <v>0</v>
      </c>
      <c r="P23" s="24">
        <f t="shared" si="7"/>
        <v>0</v>
      </c>
      <c r="T23" s="144">
        <f t="shared" si="1"/>
        <v>7</v>
      </c>
      <c r="U23" s="144">
        <f t="shared" si="1"/>
        <v>0</v>
      </c>
      <c r="V23" s="156" t="str">
        <f t="shared" si="1"/>
        <v>Stieples turētājs uz jumta Ø8-10</v>
      </c>
      <c r="W23" s="144" t="str">
        <f t="shared" si="1"/>
        <v>gab.</v>
      </c>
      <c r="X23" s="166">
        <f t="shared" si="1"/>
        <v>70.180000000000007</v>
      </c>
    </row>
    <row r="24" spans="1:24" ht="25.5">
      <c r="A24" s="165">
        <v>8</v>
      </c>
      <c r="B24" s="165"/>
      <c r="C24" s="151" t="s">
        <v>223</v>
      </c>
      <c r="D24" s="111" t="s">
        <v>117</v>
      </c>
      <c r="E24" s="157">
        <v>2</v>
      </c>
      <c r="F24" s="23"/>
      <c r="G24" s="23"/>
      <c r="H24" s="23">
        <f t="shared" si="0"/>
        <v>0</v>
      </c>
      <c r="I24" s="23"/>
      <c r="J24" s="23"/>
      <c r="K24" s="24">
        <f t="shared" si="2"/>
        <v>0</v>
      </c>
      <c r="L24" s="24">
        <f t="shared" si="3"/>
        <v>0</v>
      </c>
      <c r="M24" s="24">
        <f t="shared" si="4"/>
        <v>0</v>
      </c>
      <c r="N24" s="24">
        <f t="shared" si="5"/>
        <v>0</v>
      </c>
      <c r="O24" s="24">
        <f t="shared" si="6"/>
        <v>0</v>
      </c>
      <c r="P24" s="24">
        <f t="shared" si="7"/>
        <v>0</v>
      </c>
      <c r="T24" s="144">
        <f t="shared" si="1"/>
        <v>8</v>
      </c>
      <c r="U24" s="144">
        <f t="shared" si="1"/>
        <v>0</v>
      </c>
      <c r="V24" s="156" t="str">
        <f t="shared" si="1"/>
        <v>Zibensuztvērēju montāža, ieskaitot visus nepieciešamos darbus un materiālus</v>
      </c>
      <c r="W24" s="144" t="str">
        <f t="shared" si="1"/>
        <v>gab.</v>
      </c>
      <c r="X24" s="166">
        <f t="shared" si="1"/>
        <v>2</v>
      </c>
    </row>
    <row r="25" spans="1:24" ht="25.5">
      <c r="A25" s="165">
        <v>9</v>
      </c>
      <c r="B25" s="165"/>
      <c r="C25" s="151" t="s">
        <v>224</v>
      </c>
      <c r="D25" s="111" t="s">
        <v>117</v>
      </c>
      <c r="E25" s="157">
        <v>2</v>
      </c>
      <c r="F25" s="23"/>
      <c r="G25" s="23"/>
      <c r="H25" s="23">
        <f t="shared" si="0"/>
        <v>0</v>
      </c>
      <c r="I25" s="23"/>
      <c r="J25" s="23"/>
      <c r="K25" s="24">
        <f t="shared" si="2"/>
        <v>0</v>
      </c>
      <c r="L25" s="24">
        <f t="shared" si="3"/>
        <v>0</v>
      </c>
      <c r="M25" s="24">
        <f t="shared" si="4"/>
        <v>0</v>
      </c>
      <c r="N25" s="24">
        <f t="shared" si="5"/>
        <v>0</v>
      </c>
      <c r="O25" s="24">
        <f t="shared" si="6"/>
        <v>0</v>
      </c>
      <c r="P25" s="24">
        <f t="shared" si="7"/>
        <v>0</v>
      </c>
      <c r="T25" s="144">
        <f t="shared" si="1"/>
        <v>9</v>
      </c>
      <c r="U25" s="144">
        <f t="shared" si="1"/>
        <v>0</v>
      </c>
      <c r="V25" s="156" t="str">
        <f t="shared" si="1"/>
        <v>Zibens uztvērējstienis Al Ø16 h=1500 ar pamatni</v>
      </c>
      <c r="W25" s="144" t="str">
        <f t="shared" si="1"/>
        <v>gab.</v>
      </c>
      <c r="X25" s="166">
        <f t="shared" si="1"/>
        <v>2</v>
      </c>
    </row>
    <row r="26" spans="1:24">
      <c r="A26" s="165">
        <v>10</v>
      </c>
      <c r="B26" s="165"/>
      <c r="C26" s="151" t="s">
        <v>225</v>
      </c>
      <c r="D26" s="111" t="s">
        <v>117</v>
      </c>
      <c r="E26" s="157">
        <v>2</v>
      </c>
      <c r="F26" s="23"/>
      <c r="G26" s="23"/>
      <c r="H26" s="23">
        <f t="shared" si="0"/>
        <v>0</v>
      </c>
      <c r="I26" s="23"/>
      <c r="J26" s="23"/>
      <c r="K26" s="24">
        <f t="shared" si="2"/>
        <v>0</v>
      </c>
      <c r="L26" s="24">
        <f t="shared" si="3"/>
        <v>0</v>
      </c>
      <c r="M26" s="24">
        <f t="shared" si="4"/>
        <v>0</v>
      </c>
      <c r="N26" s="24">
        <f t="shared" si="5"/>
        <v>0</v>
      </c>
      <c r="O26" s="24">
        <f t="shared" si="6"/>
        <v>0</v>
      </c>
      <c r="P26" s="24">
        <f t="shared" si="7"/>
        <v>0</v>
      </c>
      <c r="T26" s="144">
        <f t="shared" si="1"/>
        <v>10</v>
      </c>
      <c r="U26" s="144">
        <f t="shared" si="1"/>
        <v>0</v>
      </c>
      <c r="V26" s="156" t="str">
        <f t="shared" si="1"/>
        <v>Stieples savienojuma klemme Ø8/16</v>
      </c>
      <c r="W26" s="144" t="str">
        <f t="shared" si="1"/>
        <v>gab.</v>
      </c>
      <c r="X26" s="166">
        <f t="shared" si="1"/>
        <v>2</v>
      </c>
    </row>
    <row r="27" spans="1:24">
      <c r="A27" s="165">
        <v>11</v>
      </c>
      <c r="B27" s="166"/>
      <c r="C27" s="152" t="s">
        <v>226</v>
      </c>
      <c r="D27" s="111" t="s">
        <v>117</v>
      </c>
      <c r="E27" s="157">
        <v>4</v>
      </c>
      <c r="F27" s="23"/>
      <c r="G27" s="23"/>
      <c r="H27" s="23">
        <f t="shared" si="0"/>
        <v>0</v>
      </c>
      <c r="I27" s="23"/>
      <c r="J27" s="23"/>
      <c r="K27" s="24">
        <f t="shared" si="2"/>
        <v>0</v>
      </c>
      <c r="L27" s="24">
        <f t="shared" si="3"/>
        <v>0</v>
      </c>
      <c r="M27" s="24">
        <f t="shared" si="4"/>
        <v>0</v>
      </c>
      <c r="N27" s="24">
        <f t="shared" si="5"/>
        <v>0</v>
      </c>
      <c r="O27" s="24">
        <f t="shared" si="6"/>
        <v>0</v>
      </c>
      <c r="P27" s="24">
        <f t="shared" si="7"/>
        <v>0</v>
      </c>
      <c r="T27" s="144">
        <f t="shared" si="1"/>
        <v>11</v>
      </c>
      <c r="U27" s="144">
        <f t="shared" si="1"/>
        <v>0</v>
      </c>
      <c r="V27" s="156" t="str">
        <f t="shared" si="1"/>
        <v>Zibens uztvērējstieņa turētājs</v>
      </c>
      <c r="W27" s="144" t="str">
        <f t="shared" si="1"/>
        <v>gab.</v>
      </c>
      <c r="X27" s="166">
        <f t="shared" si="1"/>
        <v>4</v>
      </c>
    </row>
    <row r="28" spans="1:24" ht="25.5">
      <c r="A28" s="165">
        <v>12</v>
      </c>
      <c r="B28" s="165"/>
      <c r="C28" s="151" t="s">
        <v>227</v>
      </c>
      <c r="D28" s="111" t="s">
        <v>57</v>
      </c>
      <c r="E28" s="157">
        <v>30</v>
      </c>
      <c r="F28" s="23"/>
      <c r="G28" s="23"/>
      <c r="H28" s="23">
        <f t="shared" si="0"/>
        <v>0</v>
      </c>
      <c r="I28" s="23"/>
      <c r="J28" s="23"/>
      <c r="K28" s="24">
        <f t="shared" si="2"/>
        <v>0</v>
      </c>
      <c r="L28" s="24">
        <f t="shared" si="3"/>
        <v>0</v>
      </c>
      <c r="M28" s="24">
        <f t="shared" si="4"/>
        <v>0</v>
      </c>
      <c r="N28" s="24">
        <f t="shared" si="5"/>
        <v>0</v>
      </c>
      <c r="O28" s="24">
        <f t="shared" si="6"/>
        <v>0</v>
      </c>
      <c r="P28" s="24">
        <f t="shared" si="7"/>
        <v>0</v>
      </c>
      <c r="T28" s="144">
        <f t="shared" si="1"/>
        <v>12</v>
      </c>
      <c r="U28" s="144">
        <f t="shared" si="1"/>
        <v>0</v>
      </c>
      <c r="V28" s="156" t="str">
        <f t="shared" si="1"/>
        <v>Apaļstieples montāža pie sienām, ieskaitot visus nepieciešamos darbus un materiālus</v>
      </c>
      <c r="W28" s="144" t="str">
        <f t="shared" si="1"/>
        <v>m</v>
      </c>
      <c r="X28" s="166">
        <f t="shared" si="1"/>
        <v>30</v>
      </c>
    </row>
    <row r="29" spans="1:24">
      <c r="A29" s="165">
        <v>13</v>
      </c>
      <c r="B29" s="166"/>
      <c r="C29" s="152" t="s">
        <v>218</v>
      </c>
      <c r="D29" s="111" t="s">
        <v>57</v>
      </c>
      <c r="E29" s="157">
        <v>30</v>
      </c>
      <c r="F29" s="23"/>
      <c r="G29" s="23"/>
      <c r="H29" s="23">
        <f t="shared" si="0"/>
        <v>0</v>
      </c>
      <c r="I29" s="23"/>
      <c r="J29" s="23"/>
      <c r="K29" s="24">
        <f t="shared" si="2"/>
        <v>0</v>
      </c>
      <c r="L29" s="24">
        <f t="shared" si="3"/>
        <v>0</v>
      </c>
      <c r="M29" s="24">
        <f t="shared" si="4"/>
        <v>0</v>
      </c>
      <c r="N29" s="24">
        <f t="shared" si="5"/>
        <v>0</v>
      </c>
      <c r="O29" s="24">
        <f t="shared" si="6"/>
        <v>0</v>
      </c>
      <c r="P29" s="24">
        <f t="shared" si="7"/>
        <v>0</v>
      </c>
      <c r="T29" s="144">
        <f t="shared" si="1"/>
        <v>13</v>
      </c>
      <c r="U29" s="144">
        <f t="shared" si="1"/>
        <v>0</v>
      </c>
      <c r="V29" s="156" t="str">
        <f t="shared" si="1"/>
        <v>Alumīnija apaļstieple puscieta Al Ø8</v>
      </c>
      <c r="W29" s="144" t="str">
        <f t="shared" si="1"/>
        <v>m</v>
      </c>
      <c r="X29" s="166">
        <f t="shared" si="1"/>
        <v>30</v>
      </c>
    </row>
    <row r="30" spans="1:24">
      <c r="A30" s="165">
        <v>14</v>
      </c>
      <c r="B30" s="165"/>
      <c r="C30" s="151" t="s">
        <v>228</v>
      </c>
      <c r="D30" s="111" t="s">
        <v>117</v>
      </c>
      <c r="E30" s="157">
        <v>30</v>
      </c>
      <c r="F30" s="23"/>
      <c r="G30" s="23"/>
      <c r="H30" s="23">
        <f t="shared" si="0"/>
        <v>0</v>
      </c>
      <c r="I30" s="23"/>
      <c r="J30" s="23"/>
      <c r="K30" s="24">
        <f t="shared" si="2"/>
        <v>0</v>
      </c>
      <c r="L30" s="24">
        <f t="shared" si="3"/>
        <v>0</v>
      </c>
      <c r="M30" s="24">
        <f t="shared" si="4"/>
        <v>0</v>
      </c>
      <c r="N30" s="24">
        <f t="shared" si="5"/>
        <v>0</v>
      </c>
      <c r="O30" s="24">
        <f t="shared" si="6"/>
        <v>0</v>
      </c>
      <c r="P30" s="24">
        <f t="shared" si="7"/>
        <v>0</v>
      </c>
      <c r="T30" s="144">
        <f t="shared" si="1"/>
        <v>14</v>
      </c>
      <c r="U30" s="144">
        <f t="shared" si="1"/>
        <v>0</v>
      </c>
      <c r="V30" s="156" t="str">
        <f t="shared" si="1"/>
        <v>Stieples turētājs pie sienas Ø8</v>
      </c>
      <c r="W30" s="144" t="str">
        <f t="shared" si="1"/>
        <v>gab.</v>
      </c>
      <c r="X30" s="166">
        <f t="shared" si="1"/>
        <v>30</v>
      </c>
    </row>
    <row r="31" spans="1:24">
      <c r="A31" s="165">
        <v>15</v>
      </c>
      <c r="B31" s="165"/>
      <c r="C31" s="152" t="s">
        <v>229</v>
      </c>
      <c r="D31" s="111" t="s">
        <v>117</v>
      </c>
      <c r="E31" s="157">
        <v>6</v>
      </c>
      <c r="F31" s="23"/>
      <c r="G31" s="23"/>
      <c r="H31" s="23">
        <f t="shared" si="0"/>
        <v>0</v>
      </c>
      <c r="I31" s="23"/>
      <c r="J31" s="23"/>
      <c r="K31" s="24">
        <f t="shared" si="2"/>
        <v>0</v>
      </c>
      <c r="L31" s="24">
        <f t="shared" si="3"/>
        <v>0</v>
      </c>
      <c r="M31" s="24">
        <f t="shared" si="4"/>
        <v>0</v>
      </c>
      <c r="N31" s="24">
        <f t="shared" si="5"/>
        <v>0</v>
      </c>
      <c r="O31" s="24">
        <f t="shared" si="6"/>
        <v>0</v>
      </c>
      <c r="P31" s="24">
        <f t="shared" si="7"/>
        <v>0</v>
      </c>
      <c r="T31" s="144">
        <f t="shared" si="1"/>
        <v>15</v>
      </c>
      <c r="U31" s="144">
        <f t="shared" si="1"/>
        <v>0</v>
      </c>
      <c r="V31" s="156" t="str">
        <f t="shared" si="1"/>
        <v>Mērījumu, savienojuma klemme Ø8-10</v>
      </c>
      <c r="W31" s="144" t="str">
        <f t="shared" si="1"/>
        <v>gab.</v>
      </c>
      <c r="X31" s="166">
        <f t="shared" si="1"/>
        <v>6</v>
      </c>
    </row>
    <row r="32" spans="1:24">
      <c r="A32" s="165">
        <v>16</v>
      </c>
      <c r="B32" s="166"/>
      <c r="C32" s="151" t="s">
        <v>230</v>
      </c>
      <c r="D32" s="111" t="s">
        <v>117</v>
      </c>
      <c r="E32" s="157">
        <v>6</v>
      </c>
      <c r="F32" s="23"/>
      <c r="G32" s="23"/>
      <c r="H32" s="23">
        <f t="shared" si="0"/>
        <v>0</v>
      </c>
      <c r="I32" s="23"/>
      <c r="J32" s="23"/>
      <c r="K32" s="24">
        <f t="shared" si="2"/>
        <v>0</v>
      </c>
      <c r="L32" s="24">
        <f t="shared" si="3"/>
        <v>0</v>
      </c>
      <c r="M32" s="24">
        <f t="shared" si="4"/>
        <v>0</v>
      </c>
      <c r="N32" s="24">
        <f t="shared" si="5"/>
        <v>0</v>
      </c>
      <c r="O32" s="24">
        <f t="shared" si="6"/>
        <v>0</v>
      </c>
      <c r="P32" s="24">
        <f t="shared" si="7"/>
        <v>0</v>
      </c>
      <c r="T32" s="144">
        <f t="shared" ref="T32:X50" si="8">A32</f>
        <v>16</v>
      </c>
      <c r="U32" s="144">
        <f t="shared" si="8"/>
        <v>0</v>
      </c>
      <c r="V32" s="156" t="str">
        <f t="shared" si="8"/>
        <v>Izolēts zemējuma izvads Ø10 L=1500</v>
      </c>
      <c r="W32" s="144" t="str">
        <f t="shared" si="8"/>
        <v>gab.</v>
      </c>
      <c r="X32" s="166">
        <f t="shared" si="8"/>
        <v>6</v>
      </c>
    </row>
    <row r="33" spans="1:24">
      <c r="A33" s="165">
        <v>17</v>
      </c>
      <c r="B33" s="165"/>
      <c r="C33" s="152" t="s">
        <v>231</v>
      </c>
      <c r="D33" s="111" t="s">
        <v>117</v>
      </c>
      <c r="E33" s="157">
        <v>6</v>
      </c>
      <c r="F33" s="23"/>
      <c r="G33" s="23"/>
      <c r="H33" s="23">
        <f t="shared" si="0"/>
        <v>0</v>
      </c>
      <c r="I33" s="23"/>
      <c r="J33" s="23"/>
      <c r="K33" s="24">
        <f t="shared" si="2"/>
        <v>0</v>
      </c>
      <c r="L33" s="24">
        <f t="shared" si="3"/>
        <v>0</v>
      </c>
      <c r="M33" s="24">
        <f t="shared" si="4"/>
        <v>0</v>
      </c>
      <c r="N33" s="24">
        <f t="shared" si="5"/>
        <v>0</v>
      </c>
      <c r="O33" s="24">
        <f t="shared" si="6"/>
        <v>0</v>
      </c>
      <c r="P33" s="24">
        <f t="shared" si="7"/>
        <v>0</v>
      </c>
      <c r="T33" s="144">
        <f t="shared" si="8"/>
        <v>17</v>
      </c>
      <c r="U33" s="144">
        <f t="shared" si="8"/>
        <v>0</v>
      </c>
      <c r="V33" s="156" t="str">
        <f t="shared" si="8"/>
        <v>Pieslēgumspaile pie zem. stieņa 30x3,5/Ø20</v>
      </c>
      <c r="W33" s="144" t="str">
        <f t="shared" si="8"/>
        <v>gab.</v>
      </c>
      <c r="X33" s="166">
        <f t="shared" si="8"/>
        <v>6</v>
      </c>
    </row>
    <row r="34" spans="1:24">
      <c r="A34" s="165">
        <v>18</v>
      </c>
      <c r="B34" s="165"/>
      <c r="C34" s="151" t="s">
        <v>232</v>
      </c>
      <c r="D34" s="111" t="s">
        <v>117</v>
      </c>
      <c r="E34" s="157">
        <v>10</v>
      </c>
      <c r="F34" s="23"/>
      <c r="G34" s="23"/>
      <c r="H34" s="23">
        <f t="shared" si="0"/>
        <v>0</v>
      </c>
      <c r="I34" s="23"/>
      <c r="J34" s="23"/>
      <c r="K34" s="24">
        <f t="shared" si="2"/>
        <v>0</v>
      </c>
      <c r="L34" s="24">
        <f t="shared" si="3"/>
        <v>0</v>
      </c>
      <c r="M34" s="24">
        <f t="shared" si="4"/>
        <v>0</v>
      </c>
      <c r="N34" s="24">
        <f t="shared" si="5"/>
        <v>0</v>
      </c>
      <c r="O34" s="24">
        <f t="shared" si="6"/>
        <v>0</v>
      </c>
      <c r="P34" s="24">
        <f t="shared" si="7"/>
        <v>0</v>
      </c>
      <c r="T34" s="144">
        <f t="shared" si="8"/>
        <v>18</v>
      </c>
      <c r="U34" s="144">
        <f t="shared" si="8"/>
        <v>0</v>
      </c>
      <c r="V34" s="156" t="str">
        <f t="shared" si="8"/>
        <v>Klemme metalisko konstrukciju pieslēgšanai</v>
      </c>
      <c r="W34" s="144" t="str">
        <f t="shared" si="8"/>
        <v>gab.</v>
      </c>
      <c r="X34" s="166">
        <f t="shared" si="8"/>
        <v>10</v>
      </c>
    </row>
    <row r="35" spans="1:24" ht="25.5">
      <c r="A35" s="165">
        <v>19</v>
      </c>
      <c r="B35" s="165"/>
      <c r="C35" s="152" t="s">
        <v>233</v>
      </c>
      <c r="D35" s="111" t="s">
        <v>57</v>
      </c>
      <c r="E35" s="157">
        <v>88</v>
      </c>
      <c r="F35" s="23"/>
      <c r="G35" s="23"/>
      <c r="H35" s="23">
        <f t="shared" si="0"/>
        <v>0</v>
      </c>
      <c r="I35" s="23"/>
      <c r="J35" s="23"/>
      <c r="K35" s="24">
        <f t="shared" si="2"/>
        <v>0</v>
      </c>
      <c r="L35" s="24">
        <f t="shared" si="3"/>
        <v>0</v>
      </c>
      <c r="M35" s="24">
        <f t="shared" si="4"/>
        <v>0</v>
      </c>
      <c r="N35" s="24">
        <f t="shared" si="5"/>
        <v>0</v>
      </c>
      <c r="O35" s="24">
        <f t="shared" si="6"/>
        <v>0</v>
      </c>
      <c r="P35" s="24">
        <f t="shared" si="7"/>
        <v>0</v>
      </c>
      <c r="T35" s="144">
        <f t="shared" si="8"/>
        <v>19</v>
      </c>
      <c r="U35" s="144">
        <f t="shared" si="8"/>
        <v>0</v>
      </c>
      <c r="V35" s="156" t="str">
        <f t="shared" si="8"/>
        <v>Zemējuma kontūra izbūve, ieskaitot visus nepieciešamos darbus un materiālus</v>
      </c>
      <c r="W35" s="144" t="str">
        <f t="shared" si="8"/>
        <v>m</v>
      </c>
      <c r="X35" s="166">
        <f t="shared" si="8"/>
        <v>88</v>
      </c>
    </row>
    <row r="36" spans="1:24" ht="25.5">
      <c r="A36" s="165">
        <v>20</v>
      </c>
      <c r="B36" s="165"/>
      <c r="C36" s="151" t="s">
        <v>234</v>
      </c>
      <c r="D36" s="111" t="s">
        <v>57</v>
      </c>
      <c r="E36" s="157">
        <v>88</v>
      </c>
      <c r="F36" s="23"/>
      <c r="G36" s="23"/>
      <c r="H36" s="23">
        <f t="shared" si="0"/>
        <v>0</v>
      </c>
      <c r="I36" s="23"/>
      <c r="J36" s="23"/>
      <c r="K36" s="24">
        <f t="shared" si="2"/>
        <v>0</v>
      </c>
      <c r="L36" s="24">
        <f t="shared" si="3"/>
        <v>0</v>
      </c>
      <c r="M36" s="24">
        <f t="shared" si="4"/>
        <v>0</v>
      </c>
      <c r="N36" s="24">
        <f t="shared" si="5"/>
        <v>0</v>
      </c>
      <c r="O36" s="24">
        <f t="shared" si="6"/>
        <v>0</v>
      </c>
      <c r="P36" s="24">
        <f t="shared" si="7"/>
        <v>0</v>
      </c>
      <c r="T36" s="144">
        <f t="shared" si="8"/>
        <v>20</v>
      </c>
      <c r="U36" s="144">
        <f t="shared" si="8"/>
        <v>0</v>
      </c>
      <c r="V36" s="156" t="str">
        <f t="shared" si="8"/>
        <v>Cinkota tērauda plakandzelzs lenta Z300 30x3,5</v>
      </c>
      <c r="W36" s="144" t="str">
        <f t="shared" si="8"/>
        <v>m</v>
      </c>
      <c r="X36" s="166">
        <f t="shared" si="8"/>
        <v>88</v>
      </c>
    </row>
    <row r="37" spans="1:24" ht="25.5">
      <c r="A37" s="165">
        <v>21</v>
      </c>
      <c r="B37" s="165"/>
      <c r="C37" s="151" t="s">
        <v>235</v>
      </c>
      <c r="D37" s="111" t="s">
        <v>220</v>
      </c>
      <c r="E37" s="157">
        <v>1</v>
      </c>
      <c r="F37" s="23"/>
      <c r="G37" s="23"/>
      <c r="H37" s="23">
        <f t="shared" si="0"/>
        <v>0</v>
      </c>
      <c r="I37" s="23"/>
      <c r="J37" s="23"/>
      <c r="K37" s="24">
        <f t="shared" si="2"/>
        <v>0</v>
      </c>
      <c r="L37" s="24">
        <f t="shared" si="3"/>
        <v>0</v>
      </c>
      <c r="M37" s="24">
        <f t="shared" si="4"/>
        <v>0</v>
      </c>
      <c r="N37" s="24">
        <f t="shared" si="5"/>
        <v>0</v>
      </c>
      <c r="O37" s="24">
        <f t="shared" si="6"/>
        <v>0</v>
      </c>
      <c r="P37" s="24">
        <f t="shared" si="7"/>
        <v>0</v>
      </c>
      <c r="T37" s="144">
        <f t="shared" si="8"/>
        <v>21</v>
      </c>
      <c r="U37" s="144">
        <f t="shared" si="8"/>
        <v>0</v>
      </c>
      <c r="V37" s="156" t="str">
        <f t="shared" si="8"/>
        <v>Cinkota tērauda savienojuma klemme lentēm (20.gab)</v>
      </c>
      <c r="W37" s="144" t="str">
        <f t="shared" si="8"/>
        <v>iepak.</v>
      </c>
      <c r="X37" s="166">
        <f t="shared" si="8"/>
        <v>1</v>
      </c>
    </row>
    <row r="38" spans="1:24">
      <c r="A38" s="165">
        <v>22</v>
      </c>
      <c r="B38" s="165"/>
      <c r="C38" s="151" t="s">
        <v>236</v>
      </c>
      <c r="D38" s="111" t="s">
        <v>117</v>
      </c>
      <c r="E38" s="157">
        <v>12</v>
      </c>
      <c r="F38" s="23"/>
      <c r="G38" s="23"/>
      <c r="H38" s="23">
        <f t="shared" si="0"/>
        <v>0</v>
      </c>
      <c r="I38" s="23"/>
      <c r="J38" s="23"/>
      <c r="K38" s="24">
        <f t="shared" si="2"/>
        <v>0</v>
      </c>
      <c r="L38" s="24">
        <f t="shared" si="3"/>
        <v>0</v>
      </c>
      <c r="M38" s="24">
        <f t="shared" si="4"/>
        <v>0</v>
      </c>
      <c r="N38" s="24">
        <f t="shared" si="5"/>
        <v>0</v>
      </c>
      <c r="O38" s="24">
        <f t="shared" si="6"/>
        <v>0</v>
      </c>
      <c r="P38" s="24">
        <f t="shared" si="7"/>
        <v>0</v>
      </c>
      <c r="T38" s="144">
        <f t="shared" si="8"/>
        <v>22</v>
      </c>
      <c r="U38" s="144">
        <f t="shared" si="8"/>
        <v>0</v>
      </c>
      <c r="V38" s="156" t="str">
        <f t="shared" si="8"/>
        <v>Plakandzelzs stiprinājums pie pamatiem</v>
      </c>
      <c r="W38" s="144" t="str">
        <f t="shared" si="8"/>
        <v>gab.</v>
      </c>
      <c r="X38" s="166">
        <f t="shared" si="8"/>
        <v>12</v>
      </c>
    </row>
    <row r="39" spans="1:24" ht="25.5">
      <c r="A39" s="165">
        <v>23</v>
      </c>
      <c r="B39" s="165"/>
      <c r="C39" s="151" t="s">
        <v>237</v>
      </c>
      <c r="D39" s="111" t="s">
        <v>324</v>
      </c>
      <c r="E39" s="157">
        <v>6</v>
      </c>
      <c r="F39" s="23"/>
      <c r="G39" s="23"/>
      <c r="H39" s="23">
        <f t="shared" si="0"/>
        <v>0</v>
      </c>
      <c r="I39" s="23"/>
      <c r="J39" s="23"/>
      <c r="K39" s="24">
        <f t="shared" si="2"/>
        <v>0</v>
      </c>
      <c r="L39" s="24">
        <f t="shared" si="3"/>
        <v>0</v>
      </c>
      <c r="M39" s="24">
        <f t="shared" si="4"/>
        <v>0</v>
      </c>
      <c r="N39" s="24">
        <f t="shared" si="5"/>
        <v>0</v>
      </c>
      <c r="O39" s="24">
        <f t="shared" si="6"/>
        <v>0</v>
      </c>
      <c r="P39" s="24">
        <f t="shared" si="7"/>
        <v>0</v>
      </c>
      <c r="T39" s="144">
        <f t="shared" si="8"/>
        <v>23</v>
      </c>
      <c r="U39" s="144">
        <f t="shared" si="8"/>
        <v>0</v>
      </c>
      <c r="V39" s="156" t="str">
        <f t="shared" si="8"/>
        <v>Zemējuma elektroda iedzīšana zemē, ieskaitot visus nepieciešamos darbus un materiālus</v>
      </c>
      <c r="W39" s="144" t="str">
        <f t="shared" si="8"/>
        <v>kompl.</v>
      </c>
      <c r="X39" s="166">
        <f t="shared" si="8"/>
        <v>6</v>
      </c>
    </row>
    <row r="40" spans="1:24">
      <c r="A40" s="165">
        <v>24</v>
      </c>
      <c r="B40" s="165"/>
      <c r="C40" s="152" t="s">
        <v>238</v>
      </c>
      <c r="D40" s="111" t="s">
        <v>117</v>
      </c>
      <c r="E40" s="157">
        <v>6</v>
      </c>
      <c r="F40" s="23"/>
      <c r="G40" s="23"/>
      <c r="H40" s="23">
        <f t="shared" si="0"/>
        <v>0</v>
      </c>
      <c r="I40" s="23"/>
      <c r="J40" s="23"/>
      <c r="K40" s="24">
        <f t="shared" si="2"/>
        <v>0</v>
      </c>
      <c r="L40" s="24">
        <f t="shared" si="3"/>
        <v>0</v>
      </c>
      <c r="M40" s="24">
        <f t="shared" si="4"/>
        <v>0</v>
      </c>
      <c r="N40" s="24">
        <f t="shared" si="5"/>
        <v>0</v>
      </c>
      <c r="O40" s="24">
        <f t="shared" si="6"/>
        <v>0</v>
      </c>
      <c r="P40" s="24">
        <f t="shared" si="7"/>
        <v>0</v>
      </c>
      <c r="T40" s="144">
        <f t="shared" si="8"/>
        <v>24</v>
      </c>
      <c r="U40" s="144">
        <f t="shared" si="8"/>
        <v>0</v>
      </c>
      <c r="V40" s="156" t="str">
        <f t="shared" si="8"/>
        <v>Zemējuma elektroda spice, tips A Ø20</v>
      </c>
      <c r="W40" s="144" t="str">
        <f t="shared" si="8"/>
        <v>gab.</v>
      </c>
      <c r="X40" s="166">
        <f t="shared" si="8"/>
        <v>6</v>
      </c>
    </row>
    <row r="41" spans="1:24">
      <c r="A41" s="165">
        <v>25</v>
      </c>
      <c r="B41" s="165"/>
      <c r="C41" s="152" t="s">
        <v>239</v>
      </c>
      <c r="D41" s="111" t="s">
        <v>117</v>
      </c>
      <c r="E41" s="157">
        <v>18</v>
      </c>
      <c r="F41" s="23"/>
      <c r="G41" s="23"/>
      <c r="H41" s="23">
        <f t="shared" si="0"/>
        <v>0</v>
      </c>
      <c r="I41" s="23"/>
      <c r="J41" s="23"/>
      <c r="K41" s="24">
        <f t="shared" si="2"/>
        <v>0</v>
      </c>
      <c r="L41" s="24">
        <f t="shared" si="3"/>
        <v>0</v>
      </c>
      <c r="M41" s="24">
        <f t="shared" si="4"/>
        <v>0</v>
      </c>
      <c r="N41" s="24">
        <f t="shared" si="5"/>
        <v>0</v>
      </c>
      <c r="O41" s="24">
        <f t="shared" si="6"/>
        <v>0</v>
      </c>
      <c r="P41" s="24">
        <f t="shared" si="7"/>
        <v>0</v>
      </c>
      <c r="T41" s="144">
        <f t="shared" si="8"/>
        <v>25</v>
      </c>
      <c r="U41" s="144">
        <f t="shared" si="8"/>
        <v>0</v>
      </c>
      <c r="V41" s="156" t="str">
        <f t="shared" si="8"/>
        <v>Zemējuma elektrods, tips AØ20/1500</v>
      </c>
      <c r="W41" s="144" t="str">
        <f t="shared" si="8"/>
        <v>gab.</v>
      </c>
      <c r="X41" s="166">
        <f t="shared" si="8"/>
        <v>18</v>
      </c>
    </row>
    <row r="42" spans="1:24" ht="25.5">
      <c r="A42" s="165">
        <v>26</v>
      </c>
      <c r="B42" s="166"/>
      <c r="C42" s="152" t="s">
        <v>240</v>
      </c>
      <c r="D42" s="111" t="s">
        <v>57</v>
      </c>
      <c r="E42" s="157">
        <v>100</v>
      </c>
      <c r="F42" s="23"/>
      <c r="G42" s="23"/>
      <c r="H42" s="23">
        <f t="shared" si="0"/>
        <v>0</v>
      </c>
      <c r="I42" s="23"/>
      <c r="J42" s="23"/>
      <c r="K42" s="24">
        <f t="shared" si="2"/>
        <v>0</v>
      </c>
      <c r="L42" s="24">
        <f t="shared" si="3"/>
        <v>0</v>
      </c>
      <c r="M42" s="24">
        <f t="shared" si="4"/>
        <v>0</v>
      </c>
      <c r="N42" s="24">
        <f t="shared" si="5"/>
        <v>0</v>
      </c>
      <c r="O42" s="24">
        <f t="shared" si="6"/>
        <v>0</v>
      </c>
      <c r="P42" s="24">
        <f t="shared" si="7"/>
        <v>0</v>
      </c>
      <c r="T42" s="144">
        <f t="shared" si="8"/>
        <v>26</v>
      </c>
      <c r="U42" s="144">
        <f t="shared" si="8"/>
        <v>0</v>
      </c>
      <c r="V42" s="156" t="str">
        <f t="shared" si="8"/>
        <v>Antikorozījas lentas uzklāšana, ieskaitot visus nepieciešamos darbus un materiālus</v>
      </c>
      <c r="W42" s="144" t="str">
        <f t="shared" si="8"/>
        <v>m</v>
      </c>
      <c r="X42" s="166">
        <f t="shared" si="8"/>
        <v>100</v>
      </c>
    </row>
    <row r="43" spans="1:24">
      <c r="A43" s="165">
        <v>27</v>
      </c>
      <c r="B43" s="166"/>
      <c r="C43" s="151" t="s">
        <v>241</v>
      </c>
      <c r="D43" s="111" t="s">
        <v>57</v>
      </c>
      <c r="E43" s="157">
        <v>100</v>
      </c>
      <c r="F43" s="23"/>
      <c r="G43" s="23"/>
      <c r="H43" s="23">
        <f t="shared" si="0"/>
        <v>0</v>
      </c>
      <c r="I43" s="23"/>
      <c r="J43" s="23"/>
      <c r="K43" s="24">
        <f t="shared" si="2"/>
        <v>0</v>
      </c>
      <c r="L43" s="24">
        <f t="shared" si="3"/>
        <v>0</v>
      </c>
      <c r="M43" s="24">
        <f t="shared" si="4"/>
        <v>0</v>
      </c>
      <c r="N43" s="24">
        <f t="shared" si="5"/>
        <v>0</v>
      </c>
      <c r="O43" s="24">
        <f t="shared" si="6"/>
        <v>0</v>
      </c>
      <c r="P43" s="24">
        <f t="shared" si="7"/>
        <v>0</v>
      </c>
      <c r="T43" s="144">
        <f t="shared" si="8"/>
        <v>27</v>
      </c>
      <c r="U43" s="144">
        <f t="shared" si="8"/>
        <v>0</v>
      </c>
      <c r="V43" s="156" t="str">
        <f t="shared" si="8"/>
        <v xml:space="preserve">Pretkorozījas lenta, abpusēji lipīga 50mm </v>
      </c>
      <c r="W43" s="144" t="str">
        <f t="shared" si="8"/>
        <v>m</v>
      </c>
      <c r="X43" s="166">
        <f t="shared" si="8"/>
        <v>100</v>
      </c>
    </row>
    <row r="44" spans="1:24" ht="25.5">
      <c r="A44" s="165">
        <v>28</v>
      </c>
      <c r="B44" s="166"/>
      <c r="C44" s="151" t="s">
        <v>242</v>
      </c>
      <c r="D44" s="111" t="s">
        <v>57</v>
      </c>
      <c r="E44" s="157">
        <v>50</v>
      </c>
      <c r="F44" s="23"/>
      <c r="G44" s="23"/>
      <c r="H44" s="23">
        <f t="shared" si="0"/>
        <v>0</v>
      </c>
      <c r="I44" s="23"/>
      <c r="J44" s="23"/>
      <c r="K44" s="24">
        <f t="shared" si="2"/>
        <v>0</v>
      </c>
      <c r="L44" s="24">
        <f t="shared" si="3"/>
        <v>0</v>
      </c>
      <c r="M44" s="24">
        <f t="shared" si="4"/>
        <v>0</v>
      </c>
      <c r="N44" s="24">
        <f t="shared" si="5"/>
        <v>0</v>
      </c>
      <c r="O44" s="24">
        <f t="shared" si="6"/>
        <v>0</v>
      </c>
      <c r="P44" s="24">
        <f t="shared" si="7"/>
        <v>0</v>
      </c>
      <c r="T44" s="144">
        <f t="shared" si="8"/>
        <v>28</v>
      </c>
      <c r="U44" s="144">
        <f t="shared" si="8"/>
        <v>0</v>
      </c>
      <c r="V44" s="156" t="str">
        <f t="shared" si="8"/>
        <v>Termonosēdošas caurules montāža, ieskaitot visus nepieciešamos darbus un materiālus</v>
      </c>
      <c r="W44" s="144" t="str">
        <f t="shared" si="8"/>
        <v>m</v>
      </c>
      <c r="X44" s="166">
        <f t="shared" si="8"/>
        <v>50</v>
      </c>
    </row>
    <row r="45" spans="1:24">
      <c r="A45" s="165">
        <v>29</v>
      </c>
      <c r="B45" s="166"/>
      <c r="C45" s="152" t="s">
        <v>243</v>
      </c>
      <c r="D45" s="111" t="s">
        <v>57</v>
      </c>
      <c r="E45" s="157">
        <v>50</v>
      </c>
      <c r="F45" s="23"/>
      <c r="G45" s="23"/>
      <c r="H45" s="23">
        <f t="shared" si="0"/>
        <v>0</v>
      </c>
      <c r="I45" s="23"/>
      <c r="J45" s="23"/>
      <c r="K45" s="24">
        <f t="shared" si="2"/>
        <v>0</v>
      </c>
      <c r="L45" s="24">
        <f t="shared" si="3"/>
        <v>0</v>
      </c>
      <c r="M45" s="24">
        <f t="shared" si="4"/>
        <v>0</v>
      </c>
      <c r="N45" s="24">
        <f t="shared" si="5"/>
        <v>0</v>
      </c>
      <c r="O45" s="24">
        <f t="shared" si="6"/>
        <v>0</v>
      </c>
      <c r="P45" s="24">
        <f t="shared" si="7"/>
        <v>0</v>
      </c>
      <c r="T45" s="144">
        <f t="shared" si="8"/>
        <v>29</v>
      </c>
      <c r="U45" s="144">
        <f t="shared" si="8"/>
        <v>0</v>
      </c>
      <c r="V45" s="156" t="str">
        <f t="shared" si="8"/>
        <v>Termonosēdoša caurule</v>
      </c>
      <c r="W45" s="144" t="str">
        <f t="shared" si="8"/>
        <v>m</v>
      </c>
      <c r="X45" s="166">
        <f t="shared" si="8"/>
        <v>50</v>
      </c>
    </row>
    <row r="46" spans="1:24" ht="38.25">
      <c r="A46" s="165">
        <v>30</v>
      </c>
      <c r="B46" s="165"/>
      <c r="C46" s="151" t="s">
        <v>244</v>
      </c>
      <c r="D46" s="111" t="s">
        <v>117</v>
      </c>
      <c r="E46" s="157">
        <v>1</v>
      </c>
      <c r="F46" s="23"/>
      <c r="G46" s="23"/>
      <c r="H46" s="23">
        <f t="shared" si="0"/>
        <v>0</v>
      </c>
      <c r="I46" s="23"/>
      <c r="J46" s="23"/>
      <c r="K46" s="24">
        <f t="shared" si="2"/>
        <v>0</v>
      </c>
      <c r="L46" s="24">
        <f t="shared" si="3"/>
        <v>0</v>
      </c>
      <c r="M46" s="24">
        <f t="shared" si="4"/>
        <v>0</v>
      </c>
      <c r="N46" s="24">
        <f t="shared" si="5"/>
        <v>0</v>
      </c>
      <c r="O46" s="24">
        <f t="shared" si="6"/>
        <v>0</v>
      </c>
      <c r="P46" s="24">
        <f t="shared" si="7"/>
        <v>0</v>
      </c>
      <c r="T46" s="144">
        <f t="shared" si="8"/>
        <v>30</v>
      </c>
      <c r="U46" s="144">
        <f t="shared" si="8"/>
        <v>0</v>
      </c>
      <c r="V46" s="156" t="str">
        <f t="shared" si="8"/>
        <v>Poteinciālu izlīdzināšanas kopnes montāža, ieskaitot visus nepieciešamos darbus un materiālus</v>
      </c>
      <c r="W46" s="144" t="str">
        <f t="shared" si="8"/>
        <v>gab.</v>
      </c>
      <c r="X46" s="166">
        <f t="shared" si="8"/>
        <v>1</v>
      </c>
    </row>
    <row r="47" spans="1:24">
      <c r="A47" s="165">
        <v>31</v>
      </c>
      <c r="B47" s="166"/>
      <c r="C47" s="151" t="s">
        <v>245</v>
      </c>
      <c r="D47" s="111" t="s">
        <v>246</v>
      </c>
      <c r="E47" s="157">
        <v>1</v>
      </c>
      <c r="F47" s="23"/>
      <c r="G47" s="23"/>
      <c r="H47" s="23">
        <f t="shared" ref="H47:H50" si="9">ROUND(F47*G47,2)</f>
        <v>0</v>
      </c>
      <c r="I47" s="23"/>
      <c r="J47" s="23"/>
      <c r="K47" s="24">
        <f t="shared" ref="K47:K50" si="10">H47+I47+J47</f>
        <v>0</v>
      </c>
      <c r="L47" s="24">
        <f t="shared" ref="L47:L50" si="11">ROUND(E47*F47,2)</f>
        <v>0</v>
      </c>
      <c r="M47" s="24">
        <f t="shared" ref="M47:M50" si="12">ROUND(E47*H47,2)</f>
        <v>0</v>
      </c>
      <c r="N47" s="24">
        <f t="shared" ref="N47:N50" si="13">ROUND(E47*I47,2)</f>
        <v>0</v>
      </c>
      <c r="O47" s="24">
        <f t="shared" ref="O47:O50" si="14">ROUND(E47*J47,2)</f>
        <v>0</v>
      </c>
      <c r="P47" s="24">
        <f t="shared" ref="P47:P50" si="15">M47+N47+O47</f>
        <v>0</v>
      </c>
      <c r="T47" s="144">
        <f t="shared" si="8"/>
        <v>31</v>
      </c>
      <c r="U47" s="144">
        <f t="shared" si="8"/>
        <v>0</v>
      </c>
      <c r="V47" s="156" t="str">
        <f t="shared" si="8"/>
        <v>Potenciālu izlīdzināšanas kopne</v>
      </c>
      <c r="W47" s="144" t="str">
        <f t="shared" si="8"/>
        <v>k-ts.</v>
      </c>
      <c r="X47" s="166">
        <f t="shared" si="8"/>
        <v>1</v>
      </c>
    </row>
    <row r="48" spans="1:24">
      <c r="A48" s="165">
        <v>32</v>
      </c>
      <c r="B48" s="165"/>
      <c r="C48" s="151" t="s">
        <v>349</v>
      </c>
      <c r="D48" s="111" t="s">
        <v>56</v>
      </c>
      <c r="E48" s="157">
        <v>24</v>
      </c>
      <c r="F48" s="23"/>
      <c r="G48" s="23"/>
      <c r="H48" s="23">
        <f t="shared" ref="H48" si="16">ROUND(F48*G48,2)</f>
        <v>0</v>
      </c>
      <c r="I48" s="23"/>
      <c r="J48" s="23"/>
      <c r="K48" s="24">
        <f t="shared" ref="K48" si="17">H48+I48+J48</f>
        <v>0</v>
      </c>
      <c r="L48" s="24">
        <f t="shared" ref="L48" si="18">ROUND(E48*F48,2)</f>
        <v>0</v>
      </c>
      <c r="M48" s="24">
        <f t="shared" ref="M48" si="19">ROUND(E48*H48,2)</f>
        <v>0</v>
      </c>
      <c r="N48" s="24">
        <f t="shared" ref="N48" si="20">ROUND(E48*I48,2)</f>
        <v>0</v>
      </c>
      <c r="O48" s="24">
        <f t="shared" ref="O48" si="21">ROUND(E48*J48,2)</f>
        <v>0</v>
      </c>
      <c r="P48" s="24">
        <f t="shared" ref="P48" si="22">M48+N48+O48</f>
        <v>0</v>
      </c>
      <c r="T48" s="144">
        <f t="shared" ref="T48" si="23">A48</f>
        <v>32</v>
      </c>
      <c r="U48" s="144">
        <f t="shared" ref="U48" si="24">B48</f>
        <v>0</v>
      </c>
      <c r="V48" s="156" t="str">
        <f t="shared" ref="V48" si="25">C48</f>
        <v>Zālāja atjaunošana (h=200mm)</v>
      </c>
      <c r="W48" s="144" t="str">
        <f t="shared" ref="W48" si="26">D48</f>
        <v>m2</v>
      </c>
      <c r="X48" s="166">
        <f t="shared" ref="X48" si="27">E48</f>
        <v>24</v>
      </c>
    </row>
    <row r="49" spans="1:236" ht="25.5">
      <c r="A49" s="165">
        <v>33</v>
      </c>
      <c r="B49" s="165"/>
      <c r="C49" s="151" t="s">
        <v>350</v>
      </c>
      <c r="D49" s="111" t="s">
        <v>56</v>
      </c>
      <c r="E49" s="157">
        <v>20</v>
      </c>
      <c r="F49" s="23"/>
      <c r="G49" s="23"/>
      <c r="H49" s="23">
        <f t="shared" si="9"/>
        <v>0</v>
      </c>
      <c r="I49" s="23"/>
      <c r="J49" s="23"/>
      <c r="K49" s="24">
        <f t="shared" si="10"/>
        <v>0</v>
      </c>
      <c r="L49" s="24">
        <f t="shared" si="11"/>
        <v>0</v>
      </c>
      <c r="M49" s="24">
        <f t="shared" si="12"/>
        <v>0</v>
      </c>
      <c r="N49" s="24">
        <f t="shared" si="13"/>
        <v>0</v>
      </c>
      <c r="O49" s="24">
        <f t="shared" si="14"/>
        <v>0</v>
      </c>
      <c r="P49" s="24">
        <f t="shared" si="15"/>
        <v>0</v>
      </c>
      <c r="T49" s="144">
        <f t="shared" si="8"/>
        <v>33</v>
      </c>
      <c r="U49" s="144">
        <f t="shared" si="8"/>
        <v>0</v>
      </c>
      <c r="V49" s="156" t="str">
        <f t="shared" si="8"/>
        <v>Grants seguma atjaunošana (h=200mm) ar minerālmateriāla maisījumu 0/32s</v>
      </c>
      <c r="W49" s="144" t="str">
        <f t="shared" si="8"/>
        <v>m2</v>
      </c>
      <c r="X49" s="166">
        <f t="shared" si="8"/>
        <v>20</v>
      </c>
    </row>
    <row r="50" spans="1:236" ht="13.5" thickBot="1">
      <c r="A50" s="165">
        <v>34</v>
      </c>
      <c r="B50" s="166"/>
      <c r="C50" s="152" t="s">
        <v>247</v>
      </c>
      <c r="D50" s="111" t="s">
        <v>57</v>
      </c>
      <c r="E50" s="157">
        <v>30</v>
      </c>
      <c r="F50" s="23"/>
      <c r="G50" s="23"/>
      <c r="H50" s="23">
        <f t="shared" si="9"/>
        <v>0</v>
      </c>
      <c r="I50" s="23"/>
      <c r="J50" s="23"/>
      <c r="K50" s="24">
        <f t="shared" si="10"/>
        <v>0</v>
      </c>
      <c r="L50" s="24">
        <f t="shared" si="11"/>
        <v>0</v>
      </c>
      <c r="M50" s="24">
        <f t="shared" si="12"/>
        <v>0</v>
      </c>
      <c r="N50" s="24">
        <f t="shared" si="13"/>
        <v>0</v>
      </c>
      <c r="O50" s="24">
        <f t="shared" si="14"/>
        <v>0</v>
      </c>
      <c r="P50" s="24">
        <f t="shared" si="15"/>
        <v>0</v>
      </c>
      <c r="T50" s="144">
        <f t="shared" si="8"/>
        <v>34</v>
      </c>
      <c r="U50" s="144">
        <f t="shared" si="8"/>
        <v>0</v>
      </c>
      <c r="V50" s="156" t="str">
        <f t="shared" si="8"/>
        <v>Stieples krāsošana (pieskaņojot ēkas toni)</v>
      </c>
      <c r="W50" s="144" t="str">
        <f t="shared" si="8"/>
        <v>m</v>
      </c>
      <c r="X50" s="166">
        <f t="shared" si="8"/>
        <v>30</v>
      </c>
    </row>
    <row r="51" spans="1:236" ht="30" customHeight="1" thickBot="1">
      <c r="A51" s="249" t="s">
        <v>52</v>
      </c>
      <c r="B51" s="250"/>
      <c r="C51" s="250"/>
      <c r="D51" s="250"/>
      <c r="E51" s="250"/>
      <c r="F51" s="250"/>
      <c r="G51" s="250"/>
      <c r="H51" s="250"/>
      <c r="I51" s="250"/>
      <c r="J51" s="250"/>
      <c r="K51" s="250"/>
      <c r="L51" s="60">
        <f>SUM(L16:L50)</f>
        <v>0</v>
      </c>
      <c r="M51" s="60">
        <f>SUM(M16:M50)</f>
        <v>0</v>
      </c>
      <c r="N51" s="60">
        <f>SUM(N16:N50)</f>
        <v>0</v>
      </c>
      <c r="O51" s="60">
        <f>SUM(O16:O50)</f>
        <v>0</v>
      </c>
      <c r="P51" s="60">
        <f>SUM(P16:P50)</f>
        <v>0</v>
      </c>
      <c r="Q51" s="10"/>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c r="CY51" s="11"/>
      <c r="CZ51" s="11"/>
      <c r="DA51" s="11"/>
      <c r="DB51" s="11"/>
      <c r="DC51" s="11"/>
      <c r="DD51" s="11"/>
      <c r="DE51" s="11"/>
      <c r="DF51" s="11"/>
      <c r="DG51" s="11"/>
      <c r="DH51" s="11"/>
      <c r="DI51" s="11"/>
      <c r="DJ51" s="11"/>
      <c r="DK51" s="11"/>
      <c r="DL51" s="11"/>
      <c r="DM51" s="11"/>
      <c r="DN51" s="11"/>
      <c r="DO51" s="11"/>
      <c r="DP51" s="11"/>
      <c r="DQ51" s="11"/>
      <c r="DR51" s="11"/>
      <c r="DS51" s="11"/>
      <c r="DT51" s="11"/>
      <c r="DU51" s="11"/>
      <c r="DV51" s="11"/>
      <c r="DW51" s="11"/>
      <c r="DX51" s="11"/>
      <c r="DY51" s="11"/>
      <c r="DZ51" s="11"/>
      <c r="EA51" s="11"/>
      <c r="EB51" s="11"/>
      <c r="EC51" s="11"/>
      <c r="ED51" s="11"/>
      <c r="EE51" s="11"/>
      <c r="EF51" s="11"/>
      <c r="EG51" s="11"/>
      <c r="EH51" s="11"/>
      <c r="EI51" s="11"/>
      <c r="EJ51" s="11"/>
      <c r="EK51" s="11"/>
      <c r="EL51" s="11"/>
      <c r="EM51" s="11"/>
      <c r="EN51" s="11"/>
      <c r="EO51" s="11"/>
      <c r="EP51" s="11"/>
      <c r="EQ51" s="11"/>
      <c r="ER51" s="11"/>
      <c r="ES51" s="11"/>
      <c r="ET51" s="11"/>
      <c r="EU51" s="11"/>
      <c r="EV51" s="11"/>
      <c r="EW51" s="11"/>
      <c r="EX51" s="11"/>
      <c r="EY51" s="11"/>
      <c r="EZ51" s="11"/>
      <c r="FA51" s="11"/>
      <c r="FB51" s="11"/>
      <c r="FC51" s="11"/>
      <c r="FD51" s="11"/>
      <c r="FE51" s="11"/>
      <c r="FF51" s="11"/>
      <c r="FG51" s="11"/>
      <c r="FH51" s="11"/>
      <c r="FI51" s="11"/>
      <c r="FJ51" s="11"/>
      <c r="FK51" s="11"/>
      <c r="FL51" s="11"/>
      <c r="FM51" s="11"/>
      <c r="FN51" s="11"/>
      <c r="FO51" s="11"/>
      <c r="FP51" s="11"/>
      <c r="FQ51" s="11"/>
      <c r="FR51" s="11"/>
      <c r="FS51" s="11"/>
      <c r="FT51" s="11"/>
      <c r="FU51" s="11"/>
      <c r="FV51" s="11"/>
      <c r="FW51" s="11"/>
      <c r="FX51" s="11"/>
      <c r="FY51" s="11"/>
      <c r="FZ51" s="11"/>
      <c r="GA51" s="11"/>
      <c r="GB51" s="11"/>
      <c r="GC51" s="11"/>
      <c r="GD51" s="11"/>
      <c r="GE51" s="11"/>
      <c r="GF51" s="11"/>
      <c r="GG51" s="11"/>
      <c r="GH51" s="11"/>
      <c r="GI51" s="11"/>
      <c r="GJ51" s="11"/>
      <c r="GK51" s="11"/>
      <c r="GL51" s="11"/>
      <c r="GM51" s="11"/>
      <c r="GN51" s="11"/>
      <c r="GO51" s="11"/>
      <c r="GP51" s="11"/>
      <c r="GQ51" s="11"/>
      <c r="GR51" s="11"/>
      <c r="GS51" s="11"/>
      <c r="GT51" s="11"/>
      <c r="GU51" s="11"/>
      <c r="GV51" s="11"/>
      <c r="GW51" s="11"/>
      <c r="GX51" s="11"/>
      <c r="GY51" s="11"/>
      <c r="GZ51" s="11"/>
      <c r="HA51" s="11"/>
      <c r="HB51" s="11"/>
      <c r="HC51" s="11"/>
      <c r="HD51" s="11"/>
      <c r="HE51" s="11"/>
      <c r="HF51" s="11"/>
      <c r="HG51" s="11"/>
      <c r="HH51" s="11"/>
      <c r="HI51" s="11"/>
      <c r="HJ51" s="11"/>
      <c r="HK51" s="11"/>
      <c r="HL51" s="11"/>
      <c r="HM51" s="11"/>
      <c r="HN51" s="11"/>
      <c r="HO51" s="11"/>
      <c r="HP51" s="11"/>
      <c r="HQ51" s="11"/>
      <c r="HR51" s="11"/>
      <c r="HS51" s="11"/>
      <c r="HT51" s="11"/>
      <c r="HU51" s="11"/>
      <c r="HV51" s="11"/>
      <c r="HW51" s="11"/>
      <c r="HX51" s="11"/>
      <c r="HY51" s="11"/>
      <c r="HZ51" s="11"/>
      <c r="IA51" s="11"/>
      <c r="IB51" s="11"/>
    </row>
    <row r="52" spans="1:236" ht="12.75" customHeight="1">
      <c r="A52" s="58"/>
      <c r="B52" s="58"/>
      <c r="C52" s="58"/>
      <c r="D52" s="58"/>
      <c r="E52" s="58"/>
      <c r="F52" s="58"/>
      <c r="G52" s="58"/>
      <c r="H52" s="58"/>
      <c r="I52" s="58"/>
      <c r="J52" s="58"/>
      <c r="K52" s="58"/>
      <c r="L52" s="59"/>
      <c r="M52" s="59"/>
      <c r="N52" s="59"/>
      <c r="O52" s="59"/>
      <c r="P52" s="59"/>
      <c r="Q52" s="10"/>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c r="CY52" s="11"/>
      <c r="CZ52" s="11"/>
      <c r="DA52" s="11"/>
      <c r="DB52" s="11"/>
      <c r="DC52" s="11"/>
      <c r="DD52" s="11"/>
      <c r="DE52" s="11"/>
      <c r="DF52" s="11"/>
      <c r="DG52" s="11"/>
      <c r="DH52" s="11"/>
      <c r="DI52" s="11"/>
      <c r="DJ52" s="11"/>
      <c r="DK52" s="11"/>
      <c r="DL52" s="11"/>
      <c r="DM52" s="11"/>
      <c r="DN52" s="11"/>
      <c r="DO52" s="11"/>
      <c r="DP52" s="11"/>
      <c r="DQ52" s="11"/>
      <c r="DR52" s="11"/>
      <c r="DS52" s="11"/>
      <c r="DT52" s="11"/>
      <c r="DU52" s="11"/>
      <c r="DV52" s="11"/>
      <c r="DW52" s="11"/>
      <c r="DX52" s="11"/>
      <c r="DY52" s="11"/>
      <c r="DZ52" s="11"/>
      <c r="EA52" s="11"/>
      <c r="EB52" s="11"/>
      <c r="EC52" s="11"/>
      <c r="ED52" s="11"/>
      <c r="EE52" s="11"/>
      <c r="EF52" s="11"/>
      <c r="EG52" s="11"/>
      <c r="EH52" s="11"/>
      <c r="EI52" s="11"/>
      <c r="EJ52" s="11"/>
      <c r="EK52" s="11"/>
      <c r="EL52" s="11"/>
      <c r="EM52" s="11"/>
      <c r="EN52" s="11"/>
      <c r="EO52" s="11"/>
      <c r="EP52" s="11"/>
      <c r="EQ52" s="11"/>
      <c r="ER52" s="11"/>
      <c r="ES52" s="11"/>
      <c r="ET52" s="11"/>
      <c r="EU52" s="11"/>
      <c r="EV52" s="11"/>
      <c r="EW52" s="11"/>
      <c r="EX52" s="11"/>
      <c r="EY52" s="11"/>
      <c r="EZ52" s="11"/>
      <c r="FA52" s="11"/>
      <c r="FB52" s="11"/>
      <c r="FC52" s="11"/>
      <c r="FD52" s="11"/>
      <c r="FE52" s="11"/>
      <c r="FF52" s="11"/>
      <c r="FG52" s="11"/>
      <c r="FH52" s="11"/>
      <c r="FI52" s="11"/>
      <c r="FJ52" s="11"/>
      <c r="FK52" s="11"/>
      <c r="FL52" s="11"/>
      <c r="FM52" s="11"/>
      <c r="FN52" s="11"/>
      <c r="FO52" s="11"/>
      <c r="FP52" s="11"/>
      <c r="FQ52" s="11"/>
      <c r="FR52" s="11"/>
      <c r="FS52" s="11"/>
      <c r="FT52" s="11"/>
      <c r="FU52" s="11"/>
      <c r="FV52" s="11"/>
      <c r="FW52" s="11"/>
      <c r="FX52" s="11"/>
      <c r="FY52" s="11"/>
      <c r="FZ52" s="11"/>
      <c r="GA52" s="11"/>
      <c r="GB52" s="11"/>
      <c r="GC52" s="11"/>
      <c r="GD52" s="11"/>
      <c r="GE52" s="11"/>
      <c r="GF52" s="11"/>
      <c r="GG52" s="11"/>
      <c r="GH52" s="11"/>
      <c r="GI52" s="11"/>
      <c r="GJ52" s="11"/>
      <c r="GK52" s="11"/>
      <c r="GL52" s="11"/>
      <c r="GM52" s="11"/>
      <c r="GN52" s="11"/>
      <c r="GO52" s="11"/>
      <c r="GP52" s="11"/>
      <c r="GQ52" s="11"/>
      <c r="GR52" s="11"/>
      <c r="GS52" s="11"/>
      <c r="GT52" s="11"/>
      <c r="GU52" s="11"/>
      <c r="GV52" s="11"/>
      <c r="GW52" s="11"/>
      <c r="GX52" s="11"/>
      <c r="GY52" s="11"/>
      <c r="GZ52" s="11"/>
      <c r="HA52" s="11"/>
      <c r="HB52" s="11"/>
      <c r="HC52" s="11"/>
      <c r="HD52" s="11"/>
      <c r="HE52" s="11"/>
      <c r="HF52" s="11"/>
      <c r="HG52" s="11"/>
      <c r="HH52" s="11"/>
      <c r="HI52" s="11"/>
      <c r="HJ52" s="11"/>
      <c r="HK52" s="11"/>
      <c r="HL52" s="11"/>
      <c r="HM52" s="11"/>
      <c r="HN52" s="11"/>
      <c r="HO52" s="11"/>
      <c r="HP52" s="11"/>
      <c r="HQ52" s="11"/>
      <c r="HR52" s="11"/>
      <c r="HS52" s="11"/>
      <c r="HT52" s="11"/>
      <c r="HU52" s="11"/>
      <c r="HV52" s="11"/>
      <c r="HW52" s="11"/>
      <c r="HX52" s="11"/>
      <c r="HY52" s="11"/>
      <c r="HZ52" s="11"/>
      <c r="IA52" s="11"/>
      <c r="IB52" s="11"/>
    </row>
    <row r="53" spans="1:236" ht="22.5" customHeight="1">
      <c r="A53" s="145" t="s">
        <v>53</v>
      </c>
      <c r="B53" s="58"/>
      <c r="C53" s="58"/>
      <c r="D53" s="58"/>
      <c r="E53" s="58"/>
      <c r="F53" s="58"/>
      <c r="G53" s="58"/>
      <c r="H53" s="58"/>
      <c r="I53" s="58"/>
      <c r="J53" s="58"/>
      <c r="K53" s="58"/>
      <c r="L53" s="59"/>
      <c r="M53" s="59"/>
      <c r="N53" s="59"/>
      <c r="O53" s="59"/>
      <c r="P53" s="59"/>
      <c r="Q53" s="10"/>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1"/>
      <c r="DI53" s="11"/>
      <c r="DJ53" s="11"/>
      <c r="DK53" s="11"/>
      <c r="DL53" s="11"/>
      <c r="DM53" s="11"/>
      <c r="DN53" s="11"/>
      <c r="DO53" s="11"/>
      <c r="DP53" s="11"/>
      <c r="DQ53" s="11"/>
      <c r="DR53" s="11"/>
      <c r="DS53" s="11"/>
      <c r="DT53" s="11"/>
      <c r="DU53" s="11"/>
      <c r="DV53" s="11"/>
      <c r="DW53" s="11"/>
      <c r="DX53" s="11"/>
      <c r="DY53" s="11"/>
      <c r="DZ53" s="11"/>
      <c r="EA53" s="11"/>
      <c r="EB53" s="11"/>
      <c r="EC53" s="11"/>
      <c r="ED53" s="11"/>
      <c r="EE53" s="11"/>
      <c r="EF53" s="11"/>
      <c r="EG53" s="11"/>
      <c r="EH53" s="11"/>
      <c r="EI53" s="11"/>
      <c r="EJ53" s="11"/>
      <c r="EK53" s="11"/>
      <c r="EL53" s="11"/>
      <c r="EM53" s="11"/>
      <c r="EN53" s="11"/>
      <c r="EO53" s="11"/>
      <c r="EP53" s="11"/>
      <c r="EQ53" s="11"/>
      <c r="ER53" s="11"/>
      <c r="ES53" s="11"/>
      <c r="ET53" s="11"/>
      <c r="EU53" s="11"/>
      <c r="EV53" s="11"/>
      <c r="EW53" s="11"/>
      <c r="EX53" s="11"/>
      <c r="EY53" s="11"/>
      <c r="EZ53" s="11"/>
      <c r="FA53" s="11"/>
      <c r="FB53" s="11"/>
      <c r="FC53" s="11"/>
      <c r="FD53" s="11"/>
      <c r="FE53" s="11"/>
      <c r="FF53" s="11"/>
      <c r="FG53" s="11"/>
      <c r="FH53" s="11"/>
      <c r="FI53" s="11"/>
      <c r="FJ53" s="11"/>
      <c r="FK53" s="11"/>
      <c r="FL53" s="11"/>
      <c r="FM53" s="11"/>
      <c r="FN53" s="11"/>
      <c r="FO53" s="11"/>
      <c r="FP53" s="11"/>
      <c r="FQ53" s="11"/>
      <c r="FR53" s="11"/>
      <c r="FS53" s="11"/>
      <c r="FT53" s="11"/>
      <c r="FU53" s="11"/>
      <c r="FV53" s="11"/>
      <c r="FW53" s="11"/>
      <c r="FX53" s="11"/>
      <c r="FY53" s="11"/>
      <c r="FZ53" s="11"/>
      <c r="GA53" s="11"/>
      <c r="GB53" s="11"/>
      <c r="GC53" s="11"/>
      <c r="GD53" s="11"/>
      <c r="GE53" s="11"/>
      <c r="GF53" s="11"/>
      <c r="GG53" s="11"/>
      <c r="GH53" s="11"/>
      <c r="GI53" s="11"/>
      <c r="GJ53" s="11"/>
      <c r="GK53" s="11"/>
      <c r="GL53" s="11"/>
      <c r="GM53" s="11"/>
      <c r="GN53" s="11"/>
      <c r="GO53" s="11"/>
      <c r="GP53" s="11"/>
      <c r="GQ53" s="11"/>
      <c r="GR53" s="11"/>
      <c r="GS53" s="11"/>
      <c r="GT53" s="11"/>
      <c r="GU53" s="11"/>
      <c r="GV53" s="11"/>
      <c r="GW53" s="11"/>
      <c r="GX53" s="11"/>
      <c r="GY53" s="11"/>
      <c r="GZ53" s="11"/>
      <c r="HA53" s="11"/>
      <c r="HB53" s="11"/>
      <c r="HC53" s="11"/>
      <c r="HD53" s="11"/>
      <c r="HE53" s="11"/>
      <c r="HF53" s="11"/>
      <c r="HG53" s="11"/>
      <c r="HH53" s="11"/>
      <c r="HI53" s="11"/>
      <c r="HJ53" s="11"/>
      <c r="HK53" s="11"/>
      <c r="HL53" s="11"/>
      <c r="HM53" s="11"/>
      <c r="HN53" s="11"/>
      <c r="HO53" s="11"/>
      <c r="HP53" s="11"/>
      <c r="HQ53" s="11"/>
      <c r="HR53" s="11"/>
      <c r="HS53" s="11"/>
      <c r="HT53" s="11"/>
      <c r="HU53" s="11"/>
      <c r="HV53" s="11"/>
      <c r="HW53" s="11"/>
      <c r="HX53" s="11"/>
      <c r="HY53" s="11"/>
      <c r="HZ53" s="11"/>
      <c r="IA53" s="11"/>
      <c r="IB53" s="11"/>
    </row>
    <row r="54" spans="1:236">
      <c r="A54" s="3"/>
      <c r="B54" s="26"/>
      <c r="C54" s="27"/>
      <c r="D54" s="28"/>
      <c r="E54" s="25"/>
      <c r="F54" s="29"/>
      <c r="G54" s="30"/>
      <c r="H54" s="30"/>
      <c r="I54" s="30"/>
      <c r="J54" s="30"/>
      <c r="K54" s="31"/>
      <c r="L54" s="31"/>
      <c r="M54" s="31"/>
      <c r="N54" s="31"/>
      <c r="O54" s="32"/>
      <c r="P54" s="32"/>
      <c r="Q54" s="12"/>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13"/>
      <c r="FR54" s="13"/>
      <c r="FS54" s="13"/>
      <c r="FT54" s="13"/>
      <c r="FU54" s="13"/>
      <c r="FV54" s="13"/>
      <c r="FW54" s="13"/>
      <c r="FX54" s="13"/>
      <c r="FY54" s="13"/>
      <c r="FZ54" s="13"/>
      <c r="GA54" s="13"/>
      <c r="GB54" s="13"/>
      <c r="GC54" s="13"/>
      <c r="GD54" s="13"/>
      <c r="GE54" s="13"/>
      <c r="GF54" s="13"/>
      <c r="GG54" s="13"/>
      <c r="GH54" s="13"/>
      <c r="GI54" s="13"/>
      <c r="GJ54" s="13"/>
      <c r="GK54" s="13"/>
      <c r="GL54" s="13"/>
      <c r="GM54" s="13"/>
      <c r="GN54" s="13"/>
      <c r="GO54" s="13"/>
      <c r="GP54" s="13"/>
      <c r="GQ54" s="13"/>
      <c r="GR54" s="13"/>
      <c r="GS54" s="13"/>
      <c r="GT54" s="13"/>
      <c r="GU54" s="13"/>
      <c r="GV54" s="13"/>
      <c r="GW54" s="13"/>
      <c r="GX54" s="13"/>
      <c r="GY54" s="13"/>
      <c r="GZ54" s="13"/>
      <c r="HA54" s="13"/>
      <c r="HB54" s="13"/>
      <c r="HC54" s="13"/>
      <c r="HD54" s="13"/>
      <c r="HE54" s="13"/>
      <c r="HF54" s="13"/>
      <c r="HG54" s="13"/>
      <c r="HH54" s="13"/>
      <c r="HI54" s="13"/>
      <c r="HJ54" s="13"/>
      <c r="HK54" s="13"/>
      <c r="HL54" s="13"/>
      <c r="HM54" s="13"/>
      <c r="HN54" s="13"/>
      <c r="HO54" s="13"/>
      <c r="HP54" s="13"/>
      <c r="HQ54" s="13"/>
      <c r="HR54" s="13"/>
      <c r="HS54" s="13"/>
      <c r="HT54" s="13"/>
      <c r="HU54" s="13"/>
      <c r="HV54" s="13"/>
      <c r="HW54" s="13"/>
      <c r="HX54" s="13"/>
      <c r="HY54" s="13"/>
      <c r="HZ54" s="13"/>
      <c r="IA54" s="13"/>
      <c r="IB54" s="13"/>
    </row>
    <row r="55" spans="1:236">
      <c r="A55" s="26"/>
      <c r="B55" s="26"/>
      <c r="C55" s="27"/>
      <c r="D55" s="28"/>
      <c r="E55" s="25"/>
      <c r="F55" s="29"/>
      <c r="G55" s="30"/>
      <c r="H55" s="30"/>
      <c r="I55" s="30"/>
      <c r="J55" s="30"/>
      <c r="K55" s="31"/>
      <c r="L55" s="31"/>
      <c r="M55" s="31"/>
      <c r="N55" s="31"/>
      <c r="O55" s="32"/>
      <c r="P55" s="32"/>
      <c r="Q55" s="12"/>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c r="FS55" s="13"/>
      <c r="FT55" s="13"/>
      <c r="FU55" s="13"/>
      <c r="FV55" s="13"/>
      <c r="FW55" s="13"/>
      <c r="FX55" s="13"/>
      <c r="FY55" s="13"/>
      <c r="FZ55" s="13"/>
      <c r="GA55" s="13"/>
      <c r="GB55" s="13"/>
      <c r="GC55" s="13"/>
      <c r="GD55" s="13"/>
      <c r="GE55" s="13"/>
      <c r="GF55" s="13"/>
      <c r="GG55" s="13"/>
      <c r="GH55" s="13"/>
      <c r="GI55" s="13"/>
      <c r="GJ55" s="13"/>
      <c r="GK55" s="13"/>
      <c r="GL55" s="13"/>
      <c r="GM55" s="13"/>
      <c r="GN55" s="13"/>
      <c r="GO55" s="13"/>
      <c r="GP55" s="13"/>
      <c r="GQ55" s="13"/>
      <c r="GR55" s="13"/>
      <c r="GS55" s="13"/>
      <c r="GT55" s="13"/>
      <c r="GU55" s="13"/>
      <c r="GV55" s="13"/>
      <c r="GW55" s="13"/>
      <c r="GX55" s="13"/>
      <c r="GY55" s="13"/>
      <c r="GZ55" s="13"/>
      <c r="HA55" s="13"/>
      <c r="HB55" s="13"/>
      <c r="HC55" s="13"/>
      <c r="HD55" s="13"/>
      <c r="HE55" s="13"/>
      <c r="HF55" s="13"/>
      <c r="HG55" s="13"/>
      <c r="HH55" s="13"/>
      <c r="HI55" s="13"/>
      <c r="HJ55" s="13"/>
      <c r="HK55" s="13"/>
      <c r="HL55" s="13"/>
      <c r="HM55" s="13"/>
      <c r="HN55" s="13"/>
      <c r="HO55" s="13"/>
      <c r="HP55" s="13"/>
      <c r="HQ55" s="13"/>
      <c r="HR55" s="13"/>
      <c r="HS55" s="13"/>
      <c r="HT55" s="13"/>
      <c r="HU55" s="13"/>
      <c r="HV55" s="13"/>
      <c r="HW55" s="13"/>
      <c r="HX55" s="13"/>
      <c r="HY55" s="13"/>
      <c r="HZ55" s="13"/>
      <c r="IA55" s="13"/>
      <c r="IB55" s="13"/>
    </row>
    <row r="56" spans="1:236" ht="13.5">
      <c r="B56" s="61"/>
      <c r="C56" s="71" t="s">
        <v>6</v>
      </c>
      <c r="D56" s="222">
        <f>KOPTĀME!B24</f>
        <v>0</v>
      </c>
      <c r="E56" s="222"/>
      <c r="F56" s="222"/>
      <c r="G56" s="222"/>
      <c r="H56" s="222"/>
      <c r="I56" s="222"/>
      <c r="J56" s="222"/>
      <c r="K56" s="222"/>
      <c r="L56" s="222"/>
      <c r="M56" s="222"/>
      <c r="N56" s="222"/>
      <c r="O56" s="222"/>
      <c r="P56" s="222"/>
    </row>
    <row r="57" spans="1:236" ht="10.5" customHeight="1">
      <c r="B57" s="61"/>
      <c r="C57" s="72"/>
      <c r="D57" s="200" t="s">
        <v>7</v>
      </c>
      <c r="E57" s="200"/>
      <c r="F57" s="200"/>
      <c r="G57" s="200"/>
      <c r="H57" s="200"/>
      <c r="I57" s="200"/>
      <c r="J57" s="200"/>
      <c r="K57" s="200"/>
      <c r="L57" s="200"/>
      <c r="M57" s="200"/>
      <c r="N57" s="200"/>
      <c r="O57" s="200"/>
      <c r="P57" s="200"/>
    </row>
    <row r="58" spans="1:236" s="6" customFormat="1" ht="10.5" customHeight="1">
      <c r="A58" s="4"/>
      <c r="B58" s="61"/>
      <c r="C58" s="72"/>
      <c r="D58" s="168"/>
      <c r="E58" s="168"/>
      <c r="F58" s="168"/>
      <c r="G58" s="168"/>
      <c r="H58" s="168"/>
      <c r="I58" s="168"/>
      <c r="J58" s="168"/>
      <c r="K58" s="168"/>
      <c r="L58" s="168"/>
      <c r="M58" s="168"/>
      <c r="N58" s="168"/>
      <c r="O58" s="168"/>
      <c r="P58" s="168"/>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row>
    <row r="59" spans="1:236" s="6" customFormat="1" ht="15">
      <c r="A59" s="4"/>
      <c r="B59" s="61"/>
      <c r="C59" s="100" t="s">
        <v>39</v>
      </c>
      <c r="D59" s="265">
        <f>KOPTĀME!B29</f>
        <v>0</v>
      </c>
      <c r="E59" s="265"/>
      <c r="F59" s="265"/>
      <c r="G59" s="146"/>
      <c r="H59" s="146"/>
      <c r="I59" s="146"/>
      <c r="J59" s="146"/>
      <c r="K59" s="146"/>
      <c r="L59" s="146"/>
      <c r="M59" s="147"/>
      <c r="N59" s="148"/>
      <c r="O59" s="2"/>
      <c r="P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row>
    <row r="60" spans="1:236" s="6" customFormat="1" ht="14.25">
      <c r="A60" s="4"/>
      <c r="B60" s="61"/>
      <c r="C60" s="76"/>
      <c r="D60" s="77"/>
      <c r="E60" s="76"/>
      <c r="F60" s="65"/>
      <c r="G60" s="149"/>
      <c r="H60" s="149"/>
      <c r="I60" s="149"/>
      <c r="J60" s="149"/>
      <c r="K60" s="149"/>
      <c r="L60" s="149"/>
      <c r="M60" s="149"/>
      <c r="N60" s="150"/>
      <c r="O60" s="2"/>
      <c r="P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row>
    <row r="61" spans="1:236" s="6" customFormat="1" ht="13.5">
      <c r="A61" s="4"/>
      <c r="B61" s="61"/>
      <c r="C61" s="71" t="s">
        <v>12</v>
      </c>
      <c r="D61" s="219">
        <f>Kopsav.!C36</f>
        <v>0</v>
      </c>
      <c r="E61" s="219"/>
      <c r="F61" s="219"/>
      <c r="G61" s="219"/>
      <c r="H61" s="219"/>
      <c r="I61" s="219"/>
      <c r="J61" s="219"/>
      <c r="K61" s="219"/>
      <c r="L61" s="219"/>
      <c r="M61" s="219"/>
      <c r="N61" s="219"/>
      <c r="O61" s="219"/>
      <c r="P61" s="219"/>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row>
    <row r="62" spans="1:236" s="6" customFormat="1">
      <c r="A62" s="4"/>
      <c r="B62" s="61"/>
      <c r="C62" s="72"/>
      <c r="D62" s="200" t="s">
        <v>7</v>
      </c>
      <c r="E62" s="200"/>
      <c r="F62" s="200"/>
      <c r="G62" s="200"/>
      <c r="H62" s="200"/>
      <c r="I62" s="200"/>
      <c r="J62" s="200"/>
      <c r="K62" s="200"/>
      <c r="L62" s="200"/>
      <c r="M62" s="200"/>
      <c r="N62" s="200"/>
      <c r="O62" s="200"/>
      <c r="P62" s="200"/>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row>
    <row r="63" spans="1:236" s="6" customFormat="1" ht="9" customHeight="1">
      <c r="A63" s="4"/>
      <c r="B63" s="4"/>
      <c r="C63" s="72"/>
      <c r="D63" s="201"/>
      <c r="E63" s="201"/>
      <c r="F63" s="201"/>
      <c r="G63" s="33"/>
      <c r="H63" s="33"/>
      <c r="I63" s="33"/>
      <c r="J63" s="33"/>
      <c r="K63" s="2"/>
      <c r="L63" s="3"/>
      <c r="M63" s="3"/>
      <c r="N63" s="3"/>
      <c r="O63" s="3"/>
      <c r="P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row>
    <row r="64" spans="1:236" s="6" customFormat="1" ht="13.5">
      <c r="A64" s="4"/>
      <c r="B64" s="4"/>
      <c r="C64" s="75" t="s">
        <v>8</v>
      </c>
      <c r="D64" s="101">
        <f>KOPTĀME!B27</f>
        <v>0</v>
      </c>
      <c r="E64" s="101"/>
      <c r="F64" s="72"/>
      <c r="G64" s="33"/>
      <c r="H64" s="33"/>
      <c r="K64" s="3"/>
      <c r="L64" s="3"/>
      <c r="M64" s="3"/>
      <c r="N64" s="3"/>
      <c r="O64" s="3"/>
      <c r="P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row>
  </sheetData>
  <sheetProtection algorithmName="SHA-512" hashValue="kL7wrOWw2d5fFQmhCOEVF7l5LLk+yZnGDRNxNUn7572tl1W7SSK0+NmghMt7GUMd6O2jPLxVwr+kvyxm9mH8ug==" saltValue="fZG6m8xeoOLy26LhseYBKQ==" spinCount="100000" sheet="1" formatCells="0" formatColumns="0" formatRows="0" insertColumns="0" insertRows="0" insertHyperlinks="0" deleteColumns="0" deleteRows="0" selectLockedCells="1" sort="0" autoFilter="0" pivotTables="0"/>
  <autoFilter ref="A15:IB51"/>
  <mergeCells count="22">
    <mergeCell ref="D63:F63"/>
    <mergeCell ref="T14:T15"/>
    <mergeCell ref="U14:U15"/>
    <mergeCell ref="V14:V15"/>
    <mergeCell ref="W14:W15"/>
    <mergeCell ref="D56:P56"/>
    <mergeCell ref="D57:P57"/>
    <mergeCell ref="D59:F59"/>
    <mergeCell ref="D61:P61"/>
    <mergeCell ref="D62:P62"/>
    <mergeCell ref="X14:X15"/>
    <mergeCell ref="A51:K51"/>
    <mergeCell ref="A6:P6"/>
    <mergeCell ref="N11:O11"/>
    <mergeCell ref="N12:O12"/>
    <mergeCell ref="A14:A15"/>
    <mergeCell ref="B14:B15"/>
    <mergeCell ref="C14:C15"/>
    <mergeCell ref="D14:D15"/>
    <mergeCell ref="E14:E15"/>
    <mergeCell ref="F14:K14"/>
    <mergeCell ref="L14:P14"/>
  </mergeCells>
  <pageMargins left="0.70866141732283472" right="0.70866141732283472" top="0.74803149606299213" bottom="0.74803149606299213" header="0.31496062992125984" footer="0.31496062992125984"/>
  <pageSetup paperSize="9" scale="77" fitToHeight="0" orientation="landscape" r:id="rId1"/>
  <headerFooter>
    <oddFooter>&amp;C&amp;"time,Italic"&amp;10&amp;P / &amp;N</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B47"/>
  <sheetViews>
    <sheetView view="pageBreakPreview" topLeftCell="A17" zoomScale="110" zoomScaleNormal="100" zoomScaleSheetLayoutView="110" workbookViewId="0">
      <selection activeCell="F31" sqref="F31"/>
    </sheetView>
  </sheetViews>
  <sheetFormatPr defaultRowHeight="12.75"/>
  <cols>
    <col min="1" max="1" width="6.28515625" style="4" customWidth="1"/>
    <col min="2" max="2" width="2.5703125" style="4" customWidth="1"/>
    <col min="3" max="3" width="37" style="34" customWidth="1"/>
    <col min="4" max="4" width="9.5703125" style="35" customWidth="1"/>
    <col min="5" max="5" width="9.5703125" style="36" customWidth="1"/>
    <col min="6" max="6" width="6.7109375" style="6" customWidth="1"/>
    <col min="7" max="7" width="8.28515625" style="6" customWidth="1"/>
    <col min="8" max="8" width="7.28515625" style="6" customWidth="1"/>
    <col min="9" max="9" width="8.42578125" style="6" customWidth="1"/>
    <col min="10" max="10" width="9.28515625" style="6" customWidth="1"/>
    <col min="11" max="11" width="8.28515625" style="3" customWidth="1"/>
    <col min="12" max="15" width="11.140625" style="3" customWidth="1"/>
    <col min="16" max="16" width="11.7109375" style="3" customWidth="1"/>
    <col min="17" max="17" width="10.28515625" style="6" customWidth="1"/>
    <col min="18" max="20" width="9.140625" style="3"/>
    <col min="21" max="21" width="9.5703125" style="3" customWidth="1"/>
    <col min="22" max="22" width="41.42578125" style="3" customWidth="1"/>
    <col min="23" max="236" width="9.140625" style="3"/>
    <col min="237" max="237" width="4" style="3" customWidth="1"/>
    <col min="238" max="238" width="31.42578125" style="3" customWidth="1"/>
    <col min="239" max="239" width="5.7109375" style="3" customWidth="1"/>
    <col min="240" max="240" width="8.42578125" style="3" customWidth="1"/>
    <col min="241" max="241" width="6.140625" style="3" customWidth="1"/>
    <col min="242" max="242" width="6.5703125" style="3" customWidth="1"/>
    <col min="243" max="243" width="7.28515625" style="3" customWidth="1"/>
    <col min="244" max="244" width="8.28515625" style="3" customWidth="1"/>
    <col min="245" max="245" width="7.28515625" style="3" customWidth="1"/>
    <col min="246" max="246" width="6.7109375" style="3" customWidth="1"/>
    <col min="247" max="247" width="11.140625" style="3" customWidth="1"/>
    <col min="248" max="248" width="9.5703125" style="3" customWidth="1"/>
    <col min="249" max="250" width="11.140625" style="3" customWidth="1"/>
    <col min="251" max="251" width="8.85546875" style="3" customWidth="1"/>
    <col min="252" max="492" width="9.140625" style="3"/>
    <col min="493" max="493" width="4" style="3" customWidth="1"/>
    <col min="494" max="494" width="31.42578125" style="3" customWidth="1"/>
    <col min="495" max="495" width="5.7109375" style="3" customWidth="1"/>
    <col min="496" max="496" width="8.42578125" style="3" customWidth="1"/>
    <col min="497" max="497" width="6.140625" style="3" customWidth="1"/>
    <col min="498" max="498" width="6.5703125" style="3" customWidth="1"/>
    <col min="499" max="499" width="7.28515625" style="3" customWidth="1"/>
    <col min="500" max="500" width="8.28515625" style="3" customWidth="1"/>
    <col min="501" max="501" width="7.28515625" style="3" customWidth="1"/>
    <col min="502" max="502" width="6.7109375" style="3" customWidth="1"/>
    <col min="503" max="503" width="11.140625" style="3" customWidth="1"/>
    <col min="504" max="504" width="9.5703125" style="3" customWidth="1"/>
    <col min="505" max="506" width="11.140625" style="3" customWidth="1"/>
    <col min="507" max="507" width="8.85546875" style="3" customWidth="1"/>
    <col min="508" max="748" width="9.140625" style="3"/>
    <col min="749" max="749" width="4" style="3" customWidth="1"/>
    <col min="750" max="750" width="31.42578125" style="3" customWidth="1"/>
    <col min="751" max="751" width="5.7109375" style="3" customWidth="1"/>
    <col min="752" max="752" width="8.42578125" style="3" customWidth="1"/>
    <col min="753" max="753" width="6.140625" style="3" customWidth="1"/>
    <col min="754" max="754" width="6.5703125" style="3" customWidth="1"/>
    <col min="755" max="755" width="7.28515625" style="3" customWidth="1"/>
    <col min="756" max="756" width="8.28515625" style="3" customWidth="1"/>
    <col min="757" max="757" width="7.28515625" style="3" customWidth="1"/>
    <col min="758" max="758" width="6.7109375" style="3" customWidth="1"/>
    <col min="759" max="759" width="11.140625" style="3" customWidth="1"/>
    <col min="760" max="760" width="9.5703125" style="3" customWidth="1"/>
    <col min="761" max="762" width="11.140625" style="3" customWidth="1"/>
    <col min="763" max="763" width="8.85546875" style="3" customWidth="1"/>
    <col min="764" max="1004" width="9.140625" style="3"/>
    <col min="1005" max="1005" width="4" style="3" customWidth="1"/>
    <col min="1006" max="1006" width="31.42578125" style="3" customWidth="1"/>
    <col min="1007" max="1007" width="5.7109375" style="3" customWidth="1"/>
    <col min="1008" max="1008" width="8.42578125" style="3" customWidth="1"/>
    <col min="1009" max="1009" width="6.140625" style="3" customWidth="1"/>
    <col min="1010" max="1010" width="6.5703125" style="3" customWidth="1"/>
    <col min="1011" max="1011" width="7.28515625" style="3" customWidth="1"/>
    <col min="1012" max="1012" width="8.28515625" style="3" customWidth="1"/>
    <col min="1013" max="1013" width="7.28515625" style="3" customWidth="1"/>
    <col min="1014" max="1014" width="6.7109375" style="3" customWidth="1"/>
    <col min="1015" max="1015" width="11.140625" style="3" customWidth="1"/>
    <col min="1016" max="1016" width="9.5703125" style="3" customWidth="1"/>
    <col min="1017" max="1018" width="11.140625" style="3" customWidth="1"/>
    <col min="1019" max="1019" width="8.85546875" style="3" customWidth="1"/>
    <col min="1020" max="1260" width="9.140625" style="3"/>
    <col min="1261" max="1261" width="4" style="3" customWidth="1"/>
    <col min="1262" max="1262" width="31.42578125" style="3" customWidth="1"/>
    <col min="1263" max="1263" width="5.7109375" style="3" customWidth="1"/>
    <col min="1264" max="1264" width="8.42578125" style="3" customWidth="1"/>
    <col min="1265" max="1265" width="6.140625" style="3" customWidth="1"/>
    <col min="1266" max="1266" width="6.5703125" style="3" customWidth="1"/>
    <col min="1267" max="1267" width="7.28515625" style="3" customWidth="1"/>
    <col min="1268" max="1268" width="8.28515625" style="3" customWidth="1"/>
    <col min="1269" max="1269" width="7.28515625" style="3" customWidth="1"/>
    <col min="1270" max="1270" width="6.7109375" style="3" customWidth="1"/>
    <col min="1271" max="1271" width="11.140625" style="3" customWidth="1"/>
    <col min="1272" max="1272" width="9.5703125" style="3" customWidth="1"/>
    <col min="1273" max="1274" width="11.140625" style="3" customWidth="1"/>
    <col min="1275" max="1275" width="8.85546875" style="3" customWidth="1"/>
    <col min="1276" max="1516" width="9.140625" style="3"/>
    <col min="1517" max="1517" width="4" style="3" customWidth="1"/>
    <col min="1518" max="1518" width="31.42578125" style="3" customWidth="1"/>
    <col min="1519" max="1519" width="5.7109375" style="3" customWidth="1"/>
    <col min="1520" max="1520" width="8.42578125" style="3" customWidth="1"/>
    <col min="1521" max="1521" width="6.140625" style="3" customWidth="1"/>
    <col min="1522" max="1522" width="6.5703125" style="3" customWidth="1"/>
    <col min="1523" max="1523" width="7.28515625" style="3" customWidth="1"/>
    <col min="1524" max="1524" width="8.28515625" style="3" customWidth="1"/>
    <col min="1525" max="1525" width="7.28515625" style="3" customWidth="1"/>
    <col min="1526" max="1526" width="6.7109375" style="3" customWidth="1"/>
    <col min="1527" max="1527" width="11.140625" style="3" customWidth="1"/>
    <col min="1528" max="1528" width="9.5703125" style="3" customWidth="1"/>
    <col min="1529" max="1530" width="11.140625" style="3" customWidth="1"/>
    <col min="1531" max="1531" width="8.85546875" style="3" customWidth="1"/>
    <col min="1532" max="1772" width="9.140625" style="3"/>
    <col min="1773" max="1773" width="4" style="3" customWidth="1"/>
    <col min="1774" max="1774" width="31.42578125" style="3" customWidth="1"/>
    <col min="1775" max="1775" width="5.7109375" style="3" customWidth="1"/>
    <col min="1776" max="1776" width="8.42578125" style="3" customWidth="1"/>
    <col min="1777" max="1777" width="6.140625" style="3" customWidth="1"/>
    <col min="1778" max="1778" width="6.5703125" style="3" customWidth="1"/>
    <col min="1779" max="1779" width="7.28515625" style="3" customWidth="1"/>
    <col min="1780" max="1780" width="8.28515625" style="3" customWidth="1"/>
    <col min="1781" max="1781" width="7.28515625" style="3" customWidth="1"/>
    <col min="1782" max="1782" width="6.7109375" style="3" customWidth="1"/>
    <col min="1783" max="1783" width="11.140625" style="3" customWidth="1"/>
    <col min="1784" max="1784" width="9.5703125" style="3" customWidth="1"/>
    <col min="1785" max="1786" width="11.140625" style="3" customWidth="1"/>
    <col min="1787" max="1787" width="8.85546875" style="3" customWidth="1"/>
    <col min="1788" max="2028" width="9.140625" style="3"/>
    <col min="2029" max="2029" width="4" style="3" customWidth="1"/>
    <col min="2030" max="2030" width="31.42578125" style="3" customWidth="1"/>
    <col min="2031" max="2031" width="5.7109375" style="3" customWidth="1"/>
    <col min="2032" max="2032" width="8.42578125" style="3" customWidth="1"/>
    <col min="2033" max="2033" width="6.140625" style="3" customWidth="1"/>
    <col min="2034" max="2034" width="6.5703125" style="3" customWidth="1"/>
    <col min="2035" max="2035" width="7.28515625" style="3" customWidth="1"/>
    <col min="2036" max="2036" width="8.28515625" style="3" customWidth="1"/>
    <col min="2037" max="2037" width="7.28515625" style="3" customWidth="1"/>
    <col min="2038" max="2038" width="6.7109375" style="3" customWidth="1"/>
    <col min="2039" max="2039" width="11.140625" style="3" customWidth="1"/>
    <col min="2040" max="2040" width="9.5703125" style="3" customWidth="1"/>
    <col min="2041" max="2042" width="11.140625" style="3" customWidth="1"/>
    <col min="2043" max="2043" width="8.85546875" style="3" customWidth="1"/>
    <col min="2044" max="2284" width="9.140625" style="3"/>
    <col min="2285" max="2285" width="4" style="3" customWidth="1"/>
    <col min="2286" max="2286" width="31.42578125" style="3" customWidth="1"/>
    <col min="2287" max="2287" width="5.7109375" style="3" customWidth="1"/>
    <col min="2288" max="2288" width="8.42578125" style="3" customWidth="1"/>
    <col min="2289" max="2289" width="6.140625" style="3" customWidth="1"/>
    <col min="2290" max="2290" width="6.5703125" style="3" customWidth="1"/>
    <col min="2291" max="2291" width="7.28515625" style="3" customWidth="1"/>
    <col min="2292" max="2292" width="8.28515625" style="3" customWidth="1"/>
    <col min="2293" max="2293" width="7.28515625" style="3" customWidth="1"/>
    <col min="2294" max="2294" width="6.7109375" style="3" customWidth="1"/>
    <col min="2295" max="2295" width="11.140625" style="3" customWidth="1"/>
    <col min="2296" max="2296" width="9.5703125" style="3" customWidth="1"/>
    <col min="2297" max="2298" width="11.140625" style="3" customWidth="1"/>
    <col min="2299" max="2299" width="8.85546875" style="3" customWidth="1"/>
    <col min="2300" max="2540" width="9.140625" style="3"/>
    <col min="2541" max="2541" width="4" style="3" customWidth="1"/>
    <col min="2542" max="2542" width="31.42578125" style="3" customWidth="1"/>
    <col min="2543" max="2543" width="5.7109375" style="3" customWidth="1"/>
    <col min="2544" max="2544" width="8.42578125" style="3" customWidth="1"/>
    <col min="2545" max="2545" width="6.140625" style="3" customWidth="1"/>
    <col min="2546" max="2546" width="6.5703125" style="3" customWidth="1"/>
    <col min="2547" max="2547" width="7.28515625" style="3" customWidth="1"/>
    <col min="2548" max="2548" width="8.28515625" style="3" customWidth="1"/>
    <col min="2549" max="2549" width="7.28515625" style="3" customWidth="1"/>
    <col min="2550" max="2550" width="6.7109375" style="3" customWidth="1"/>
    <col min="2551" max="2551" width="11.140625" style="3" customWidth="1"/>
    <col min="2552" max="2552" width="9.5703125" style="3" customWidth="1"/>
    <col min="2553" max="2554" width="11.140625" style="3" customWidth="1"/>
    <col min="2555" max="2555" width="8.85546875" style="3" customWidth="1"/>
    <col min="2556" max="2796" width="9.140625" style="3"/>
    <col min="2797" max="2797" width="4" style="3" customWidth="1"/>
    <col min="2798" max="2798" width="31.42578125" style="3" customWidth="1"/>
    <col min="2799" max="2799" width="5.7109375" style="3" customWidth="1"/>
    <col min="2800" max="2800" width="8.42578125" style="3" customWidth="1"/>
    <col min="2801" max="2801" width="6.140625" style="3" customWidth="1"/>
    <col min="2802" max="2802" width="6.5703125" style="3" customWidth="1"/>
    <col min="2803" max="2803" width="7.28515625" style="3" customWidth="1"/>
    <col min="2804" max="2804" width="8.28515625" style="3" customWidth="1"/>
    <col min="2805" max="2805" width="7.28515625" style="3" customWidth="1"/>
    <col min="2806" max="2806" width="6.7109375" style="3" customWidth="1"/>
    <col min="2807" max="2807" width="11.140625" style="3" customWidth="1"/>
    <col min="2808" max="2808" width="9.5703125" style="3" customWidth="1"/>
    <col min="2809" max="2810" width="11.140625" style="3" customWidth="1"/>
    <col min="2811" max="2811" width="8.85546875" style="3" customWidth="1"/>
    <col min="2812" max="3052" width="9.140625" style="3"/>
    <col min="3053" max="3053" width="4" style="3" customWidth="1"/>
    <col min="3054" max="3054" width="31.42578125" style="3" customWidth="1"/>
    <col min="3055" max="3055" width="5.7109375" style="3" customWidth="1"/>
    <col min="3056" max="3056" width="8.42578125" style="3" customWidth="1"/>
    <col min="3057" max="3057" width="6.140625" style="3" customWidth="1"/>
    <col min="3058" max="3058" width="6.5703125" style="3" customWidth="1"/>
    <col min="3059" max="3059" width="7.28515625" style="3" customWidth="1"/>
    <col min="3060" max="3060" width="8.28515625" style="3" customWidth="1"/>
    <col min="3061" max="3061" width="7.28515625" style="3" customWidth="1"/>
    <col min="3062" max="3062" width="6.7109375" style="3" customWidth="1"/>
    <col min="3063" max="3063" width="11.140625" style="3" customWidth="1"/>
    <col min="3064" max="3064" width="9.5703125" style="3" customWidth="1"/>
    <col min="3065" max="3066" width="11.140625" style="3" customWidth="1"/>
    <col min="3067" max="3067" width="8.85546875" style="3" customWidth="1"/>
    <col min="3068" max="3308" width="9.140625" style="3"/>
    <col min="3309" max="3309" width="4" style="3" customWidth="1"/>
    <col min="3310" max="3310" width="31.42578125" style="3" customWidth="1"/>
    <col min="3311" max="3311" width="5.7109375" style="3" customWidth="1"/>
    <col min="3312" max="3312" width="8.42578125" style="3" customWidth="1"/>
    <col min="3313" max="3313" width="6.140625" style="3" customWidth="1"/>
    <col min="3314" max="3314" width="6.5703125" style="3" customWidth="1"/>
    <col min="3315" max="3315" width="7.28515625" style="3" customWidth="1"/>
    <col min="3316" max="3316" width="8.28515625" style="3" customWidth="1"/>
    <col min="3317" max="3317" width="7.28515625" style="3" customWidth="1"/>
    <col min="3318" max="3318" width="6.7109375" style="3" customWidth="1"/>
    <col min="3319" max="3319" width="11.140625" style="3" customWidth="1"/>
    <col min="3320" max="3320" width="9.5703125" style="3" customWidth="1"/>
    <col min="3321" max="3322" width="11.140625" style="3" customWidth="1"/>
    <col min="3323" max="3323" width="8.85546875" style="3" customWidth="1"/>
    <col min="3324" max="3564" width="9.140625" style="3"/>
    <col min="3565" max="3565" width="4" style="3" customWidth="1"/>
    <col min="3566" max="3566" width="31.42578125" style="3" customWidth="1"/>
    <col min="3567" max="3567" width="5.7109375" style="3" customWidth="1"/>
    <col min="3568" max="3568" width="8.42578125" style="3" customWidth="1"/>
    <col min="3569" max="3569" width="6.140625" style="3" customWidth="1"/>
    <col min="3570" max="3570" width="6.5703125" style="3" customWidth="1"/>
    <col min="3571" max="3571" width="7.28515625" style="3" customWidth="1"/>
    <col min="3572" max="3572" width="8.28515625" style="3" customWidth="1"/>
    <col min="3573" max="3573" width="7.28515625" style="3" customWidth="1"/>
    <col min="3574" max="3574" width="6.7109375" style="3" customWidth="1"/>
    <col min="3575" max="3575" width="11.140625" style="3" customWidth="1"/>
    <col min="3576" max="3576" width="9.5703125" style="3" customWidth="1"/>
    <col min="3577" max="3578" width="11.140625" style="3" customWidth="1"/>
    <col min="3579" max="3579" width="8.85546875" style="3" customWidth="1"/>
    <col min="3580" max="3820" width="9.140625" style="3"/>
    <col min="3821" max="3821" width="4" style="3" customWidth="1"/>
    <col min="3822" max="3822" width="31.42578125" style="3" customWidth="1"/>
    <col min="3823" max="3823" width="5.7109375" style="3" customWidth="1"/>
    <col min="3824" max="3824" width="8.42578125" style="3" customWidth="1"/>
    <col min="3825" max="3825" width="6.140625" style="3" customWidth="1"/>
    <col min="3826" max="3826" width="6.5703125" style="3" customWidth="1"/>
    <col min="3827" max="3827" width="7.28515625" style="3" customWidth="1"/>
    <col min="3828" max="3828" width="8.28515625" style="3" customWidth="1"/>
    <col min="3829" max="3829" width="7.28515625" style="3" customWidth="1"/>
    <col min="3830" max="3830" width="6.7109375" style="3" customWidth="1"/>
    <col min="3831" max="3831" width="11.140625" style="3" customWidth="1"/>
    <col min="3832" max="3832" width="9.5703125" style="3" customWidth="1"/>
    <col min="3833" max="3834" width="11.140625" style="3" customWidth="1"/>
    <col min="3835" max="3835" width="8.85546875" style="3" customWidth="1"/>
    <col min="3836" max="4076" width="9.140625" style="3"/>
    <col min="4077" max="4077" width="4" style="3" customWidth="1"/>
    <col min="4078" max="4078" width="31.42578125" style="3" customWidth="1"/>
    <col min="4079" max="4079" width="5.7109375" style="3" customWidth="1"/>
    <col min="4080" max="4080" width="8.42578125" style="3" customWidth="1"/>
    <col min="4081" max="4081" width="6.140625" style="3" customWidth="1"/>
    <col min="4082" max="4082" width="6.5703125" style="3" customWidth="1"/>
    <col min="4083" max="4083" width="7.28515625" style="3" customWidth="1"/>
    <col min="4084" max="4084" width="8.28515625" style="3" customWidth="1"/>
    <col min="4085" max="4085" width="7.28515625" style="3" customWidth="1"/>
    <col min="4086" max="4086" width="6.7109375" style="3" customWidth="1"/>
    <col min="4087" max="4087" width="11.140625" style="3" customWidth="1"/>
    <col min="4088" max="4088" width="9.5703125" style="3" customWidth="1"/>
    <col min="4089" max="4090" width="11.140625" style="3" customWidth="1"/>
    <col min="4091" max="4091" width="8.85546875" style="3" customWidth="1"/>
    <col min="4092" max="4332" width="9.140625" style="3"/>
    <col min="4333" max="4333" width="4" style="3" customWidth="1"/>
    <col min="4334" max="4334" width="31.42578125" style="3" customWidth="1"/>
    <col min="4335" max="4335" width="5.7109375" style="3" customWidth="1"/>
    <col min="4336" max="4336" width="8.42578125" style="3" customWidth="1"/>
    <col min="4337" max="4337" width="6.140625" style="3" customWidth="1"/>
    <col min="4338" max="4338" width="6.5703125" style="3" customWidth="1"/>
    <col min="4339" max="4339" width="7.28515625" style="3" customWidth="1"/>
    <col min="4340" max="4340" width="8.28515625" style="3" customWidth="1"/>
    <col min="4341" max="4341" width="7.28515625" style="3" customWidth="1"/>
    <col min="4342" max="4342" width="6.7109375" style="3" customWidth="1"/>
    <col min="4343" max="4343" width="11.140625" style="3" customWidth="1"/>
    <col min="4344" max="4344" width="9.5703125" style="3" customWidth="1"/>
    <col min="4345" max="4346" width="11.140625" style="3" customWidth="1"/>
    <col min="4347" max="4347" width="8.85546875" style="3" customWidth="1"/>
    <col min="4348" max="4588" width="9.140625" style="3"/>
    <col min="4589" max="4589" width="4" style="3" customWidth="1"/>
    <col min="4590" max="4590" width="31.42578125" style="3" customWidth="1"/>
    <col min="4591" max="4591" width="5.7109375" style="3" customWidth="1"/>
    <col min="4592" max="4592" width="8.42578125" style="3" customWidth="1"/>
    <col min="4593" max="4593" width="6.140625" style="3" customWidth="1"/>
    <col min="4594" max="4594" width="6.5703125" style="3" customWidth="1"/>
    <col min="4595" max="4595" width="7.28515625" style="3" customWidth="1"/>
    <col min="4596" max="4596" width="8.28515625" style="3" customWidth="1"/>
    <col min="4597" max="4597" width="7.28515625" style="3" customWidth="1"/>
    <col min="4598" max="4598" width="6.7109375" style="3" customWidth="1"/>
    <col min="4599" max="4599" width="11.140625" style="3" customWidth="1"/>
    <col min="4600" max="4600" width="9.5703125" style="3" customWidth="1"/>
    <col min="4601" max="4602" width="11.140625" style="3" customWidth="1"/>
    <col min="4603" max="4603" width="8.85546875" style="3" customWidth="1"/>
    <col min="4604" max="4844" width="9.140625" style="3"/>
    <col min="4845" max="4845" width="4" style="3" customWidth="1"/>
    <col min="4846" max="4846" width="31.42578125" style="3" customWidth="1"/>
    <col min="4847" max="4847" width="5.7109375" style="3" customWidth="1"/>
    <col min="4848" max="4848" width="8.42578125" style="3" customWidth="1"/>
    <col min="4849" max="4849" width="6.140625" style="3" customWidth="1"/>
    <col min="4850" max="4850" width="6.5703125" style="3" customWidth="1"/>
    <col min="4851" max="4851" width="7.28515625" style="3" customWidth="1"/>
    <col min="4852" max="4852" width="8.28515625" style="3" customWidth="1"/>
    <col min="4853" max="4853" width="7.28515625" style="3" customWidth="1"/>
    <col min="4854" max="4854" width="6.7109375" style="3" customWidth="1"/>
    <col min="4855" max="4855" width="11.140625" style="3" customWidth="1"/>
    <col min="4856" max="4856" width="9.5703125" style="3" customWidth="1"/>
    <col min="4857" max="4858" width="11.140625" style="3" customWidth="1"/>
    <col min="4859" max="4859" width="8.85546875" style="3" customWidth="1"/>
    <col min="4860" max="5100" width="9.140625" style="3"/>
    <col min="5101" max="5101" width="4" style="3" customWidth="1"/>
    <col min="5102" max="5102" width="31.42578125" style="3" customWidth="1"/>
    <col min="5103" max="5103" width="5.7109375" style="3" customWidth="1"/>
    <col min="5104" max="5104" width="8.42578125" style="3" customWidth="1"/>
    <col min="5105" max="5105" width="6.140625" style="3" customWidth="1"/>
    <col min="5106" max="5106" width="6.5703125" style="3" customWidth="1"/>
    <col min="5107" max="5107" width="7.28515625" style="3" customWidth="1"/>
    <col min="5108" max="5108" width="8.28515625" style="3" customWidth="1"/>
    <col min="5109" max="5109" width="7.28515625" style="3" customWidth="1"/>
    <col min="5110" max="5110" width="6.7109375" style="3" customWidth="1"/>
    <col min="5111" max="5111" width="11.140625" style="3" customWidth="1"/>
    <col min="5112" max="5112" width="9.5703125" style="3" customWidth="1"/>
    <col min="5113" max="5114" width="11.140625" style="3" customWidth="1"/>
    <col min="5115" max="5115" width="8.85546875" style="3" customWidth="1"/>
    <col min="5116" max="5356" width="9.140625" style="3"/>
    <col min="5357" max="5357" width="4" style="3" customWidth="1"/>
    <col min="5358" max="5358" width="31.42578125" style="3" customWidth="1"/>
    <col min="5359" max="5359" width="5.7109375" style="3" customWidth="1"/>
    <col min="5360" max="5360" width="8.42578125" style="3" customWidth="1"/>
    <col min="5361" max="5361" width="6.140625" style="3" customWidth="1"/>
    <col min="5362" max="5362" width="6.5703125" style="3" customWidth="1"/>
    <col min="5363" max="5363" width="7.28515625" style="3" customWidth="1"/>
    <col min="5364" max="5364" width="8.28515625" style="3" customWidth="1"/>
    <col min="5365" max="5365" width="7.28515625" style="3" customWidth="1"/>
    <col min="5366" max="5366" width="6.7109375" style="3" customWidth="1"/>
    <col min="5367" max="5367" width="11.140625" style="3" customWidth="1"/>
    <col min="5368" max="5368" width="9.5703125" style="3" customWidth="1"/>
    <col min="5369" max="5370" width="11.140625" style="3" customWidth="1"/>
    <col min="5371" max="5371" width="8.85546875" style="3" customWidth="1"/>
    <col min="5372" max="5612" width="9.140625" style="3"/>
    <col min="5613" max="5613" width="4" style="3" customWidth="1"/>
    <col min="5614" max="5614" width="31.42578125" style="3" customWidth="1"/>
    <col min="5615" max="5615" width="5.7109375" style="3" customWidth="1"/>
    <col min="5616" max="5616" width="8.42578125" style="3" customWidth="1"/>
    <col min="5617" max="5617" width="6.140625" style="3" customWidth="1"/>
    <col min="5618" max="5618" width="6.5703125" style="3" customWidth="1"/>
    <col min="5619" max="5619" width="7.28515625" style="3" customWidth="1"/>
    <col min="5620" max="5620" width="8.28515625" style="3" customWidth="1"/>
    <col min="5621" max="5621" width="7.28515625" style="3" customWidth="1"/>
    <col min="5622" max="5622" width="6.7109375" style="3" customWidth="1"/>
    <col min="5623" max="5623" width="11.140625" style="3" customWidth="1"/>
    <col min="5624" max="5624" width="9.5703125" style="3" customWidth="1"/>
    <col min="5625" max="5626" width="11.140625" style="3" customWidth="1"/>
    <col min="5627" max="5627" width="8.85546875" style="3" customWidth="1"/>
    <col min="5628" max="5868" width="9.140625" style="3"/>
    <col min="5869" max="5869" width="4" style="3" customWidth="1"/>
    <col min="5870" max="5870" width="31.42578125" style="3" customWidth="1"/>
    <col min="5871" max="5871" width="5.7109375" style="3" customWidth="1"/>
    <col min="5872" max="5872" width="8.42578125" style="3" customWidth="1"/>
    <col min="5873" max="5873" width="6.140625" style="3" customWidth="1"/>
    <col min="5874" max="5874" width="6.5703125" style="3" customWidth="1"/>
    <col min="5875" max="5875" width="7.28515625" style="3" customWidth="1"/>
    <col min="5876" max="5876" width="8.28515625" style="3" customWidth="1"/>
    <col min="5877" max="5877" width="7.28515625" style="3" customWidth="1"/>
    <col min="5878" max="5878" width="6.7109375" style="3" customWidth="1"/>
    <col min="5879" max="5879" width="11.140625" style="3" customWidth="1"/>
    <col min="5880" max="5880" width="9.5703125" style="3" customWidth="1"/>
    <col min="5881" max="5882" width="11.140625" style="3" customWidth="1"/>
    <col min="5883" max="5883" width="8.85546875" style="3" customWidth="1"/>
    <col min="5884" max="6124" width="9.140625" style="3"/>
    <col min="6125" max="6125" width="4" style="3" customWidth="1"/>
    <col min="6126" max="6126" width="31.42578125" style="3" customWidth="1"/>
    <col min="6127" max="6127" width="5.7109375" style="3" customWidth="1"/>
    <col min="6128" max="6128" width="8.42578125" style="3" customWidth="1"/>
    <col min="6129" max="6129" width="6.140625" style="3" customWidth="1"/>
    <col min="6130" max="6130" width="6.5703125" style="3" customWidth="1"/>
    <col min="6131" max="6131" width="7.28515625" style="3" customWidth="1"/>
    <col min="6132" max="6132" width="8.28515625" style="3" customWidth="1"/>
    <col min="6133" max="6133" width="7.28515625" style="3" customWidth="1"/>
    <col min="6134" max="6134" width="6.7109375" style="3" customWidth="1"/>
    <col min="6135" max="6135" width="11.140625" style="3" customWidth="1"/>
    <col min="6136" max="6136" width="9.5703125" style="3" customWidth="1"/>
    <col min="6137" max="6138" width="11.140625" style="3" customWidth="1"/>
    <col min="6139" max="6139" width="8.85546875" style="3" customWidth="1"/>
    <col min="6140" max="6380" width="9.140625" style="3"/>
    <col min="6381" max="6381" width="4" style="3" customWidth="1"/>
    <col min="6382" max="6382" width="31.42578125" style="3" customWidth="1"/>
    <col min="6383" max="6383" width="5.7109375" style="3" customWidth="1"/>
    <col min="6384" max="6384" width="8.42578125" style="3" customWidth="1"/>
    <col min="6385" max="6385" width="6.140625" style="3" customWidth="1"/>
    <col min="6386" max="6386" width="6.5703125" style="3" customWidth="1"/>
    <col min="6387" max="6387" width="7.28515625" style="3" customWidth="1"/>
    <col min="6388" max="6388" width="8.28515625" style="3" customWidth="1"/>
    <col min="6389" max="6389" width="7.28515625" style="3" customWidth="1"/>
    <col min="6390" max="6390" width="6.7109375" style="3" customWidth="1"/>
    <col min="6391" max="6391" width="11.140625" style="3" customWidth="1"/>
    <col min="6392" max="6392" width="9.5703125" style="3" customWidth="1"/>
    <col min="6393" max="6394" width="11.140625" style="3" customWidth="1"/>
    <col min="6395" max="6395" width="8.85546875" style="3" customWidth="1"/>
    <col min="6396" max="6636" width="9.140625" style="3"/>
    <col min="6637" max="6637" width="4" style="3" customWidth="1"/>
    <col min="6638" max="6638" width="31.42578125" style="3" customWidth="1"/>
    <col min="6639" max="6639" width="5.7109375" style="3" customWidth="1"/>
    <col min="6640" max="6640" width="8.42578125" style="3" customWidth="1"/>
    <col min="6641" max="6641" width="6.140625" style="3" customWidth="1"/>
    <col min="6642" max="6642" width="6.5703125" style="3" customWidth="1"/>
    <col min="6643" max="6643" width="7.28515625" style="3" customWidth="1"/>
    <col min="6644" max="6644" width="8.28515625" style="3" customWidth="1"/>
    <col min="6645" max="6645" width="7.28515625" style="3" customWidth="1"/>
    <col min="6646" max="6646" width="6.7109375" style="3" customWidth="1"/>
    <col min="6647" max="6647" width="11.140625" style="3" customWidth="1"/>
    <col min="6648" max="6648" width="9.5703125" style="3" customWidth="1"/>
    <col min="6649" max="6650" width="11.140625" style="3" customWidth="1"/>
    <col min="6651" max="6651" width="8.85546875" style="3" customWidth="1"/>
    <col min="6652" max="6892" width="9.140625" style="3"/>
    <col min="6893" max="6893" width="4" style="3" customWidth="1"/>
    <col min="6894" max="6894" width="31.42578125" style="3" customWidth="1"/>
    <col min="6895" max="6895" width="5.7109375" style="3" customWidth="1"/>
    <col min="6896" max="6896" width="8.42578125" style="3" customWidth="1"/>
    <col min="6897" max="6897" width="6.140625" style="3" customWidth="1"/>
    <col min="6898" max="6898" width="6.5703125" style="3" customWidth="1"/>
    <col min="6899" max="6899" width="7.28515625" style="3" customWidth="1"/>
    <col min="6900" max="6900" width="8.28515625" style="3" customWidth="1"/>
    <col min="6901" max="6901" width="7.28515625" style="3" customWidth="1"/>
    <col min="6902" max="6902" width="6.7109375" style="3" customWidth="1"/>
    <col min="6903" max="6903" width="11.140625" style="3" customWidth="1"/>
    <col min="6904" max="6904" width="9.5703125" style="3" customWidth="1"/>
    <col min="6905" max="6906" width="11.140625" style="3" customWidth="1"/>
    <col min="6907" max="6907" width="8.85546875" style="3" customWidth="1"/>
    <col min="6908" max="7148" width="9.140625" style="3"/>
    <col min="7149" max="7149" width="4" style="3" customWidth="1"/>
    <col min="7150" max="7150" width="31.42578125" style="3" customWidth="1"/>
    <col min="7151" max="7151" width="5.7109375" style="3" customWidth="1"/>
    <col min="7152" max="7152" width="8.42578125" style="3" customWidth="1"/>
    <col min="7153" max="7153" width="6.140625" style="3" customWidth="1"/>
    <col min="7154" max="7154" width="6.5703125" style="3" customWidth="1"/>
    <col min="7155" max="7155" width="7.28515625" style="3" customWidth="1"/>
    <col min="7156" max="7156" width="8.28515625" style="3" customWidth="1"/>
    <col min="7157" max="7157" width="7.28515625" style="3" customWidth="1"/>
    <col min="7158" max="7158" width="6.7109375" style="3" customWidth="1"/>
    <col min="7159" max="7159" width="11.140625" style="3" customWidth="1"/>
    <col min="7160" max="7160" width="9.5703125" style="3" customWidth="1"/>
    <col min="7161" max="7162" width="11.140625" style="3" customWidth="1"/>
    <col min="7163" max="7163" width="8.85546875" style="3" customWidth="1"/>
    <col min="7164" max="7404" width="9.140625" style="3"/>
    <col min="7405" max="7405" width="4" style="3" customWidth="1"/>
    <col min="7406" max="7406" width="31.42578125" style="3" customWidth="1"/>
    <col min="7407" max="7407" width="5.7109375" style="3" customWidth="1"/>
    <col min="7408" max="7408" width="8.42578125" style="3" customWidth="1"/>
    <col min="7409" max="7409" width="6.140625" style="3" customWidth="1"/>
    <col min="7410" max="7410" width="6.5703125" style="3" customWidth="1"/>
    <col min="7411" max="7411" width="7.28515625" style="3" customWidth="1"/>
    <col min="7412" max="7412" width="8.28515625" style="3" customWidth="1"/>
    <col min="7413" max="7413" width="7.28515625" style="3" customWidth="1"/>
    <col min="7414" max="7414" width="6.7109375" style="3" customWidth="1"/>
    <col min="7415" max="7415" width="11.140625" style="3" customWidth="1"/>
    <col min="7416" max="7416" width="9.5703125" style="3" customWidth="1"/>
    <col min="7417" max="7418" width="11.140625" style="3" customWidth="1"/>
    <col min="7419" max="7419" width="8.85546875" style="3" customWidth="1"/>
    <col min="7420" max="7660" width="9.140625" style="3"/>
    <col min="7661" max="7661" width="4" style="3" customWidth="1"/>
    <col min="7662" max="7662" width="31.42578125" style="3" customWidth="1"/>
    <col min="7663" max="7663" width="5.7109375" style="3" customWidth="1"/>
    <col min="7664" max="7664" width="8.42578125" style="3" customWidth="1"/>
    <col min="7665" max="7665" width="6.140625" style="3" customWidth="1"/>
    <col min="7666" max="7666" width="6.5703125" style="3" customWidth="1"/>
    <col min="7667" max="7667" width="7.28515625" style="3" customWidth="1"/>
    <col min="7668" max="7668" width="8.28515625" style="3" customWidth="1"/>
    <col min="7669" max="7669" width="7.28515625" style="3" customWidth="1"/>
    <col min="7670" max="7670" width="6.7109375" style="3" customWidth="1"/>
    <col min="7671" max="7671" width="11.140625" style="3" customWidth="1"/>
    <col min="7672" max="7672" width="9.5703125" style="3" customWidth="1"/>
    <col min="7673" max="7674" width="11.140625" style="3" customWidth="1"/>
    <col min="7675" max="7675" width="8.85546875" style="3" customWidth="1"/>
    <col min="7676" max="7916" width="9.140625" style="3"/>
    <col min="7917" max="7917" width="4" style="3" customWidth="1"/>
    <col min="7918" max="7918" width="31.42578125" style="3" customWidth="1"/>
    <col min="7919" max="7919" width="5.7109375" style="3" customWidth="1"/>
    <col min="7920" max="7920" width="8.42578125" style="3" customWidth="1"/>
    <col min="7921" max="7921" width="6.140625" style="3" customWidth="1"/>
    <col min="7922" max="7922" width="6.5703125" style="3" customWidth="1"/>
    <col min="7923" max="7923" width="7.28515625" style="3" customWidth="1"/>
    <col min="7924" max="7924" width="8.28515625" style="3" customWidth="1"/>
    <col min="7925" max="7925" width="7.28515625" style="3" customWidth="1"/>
    <col min="7926" max="7926" width="6.7109375" style="3" customWidth="1"/>
    <col min="7927" max="7927" width="11.140625" style="3" customWidth="1"/>
    <col min="7928" max="7928" width="9.5703125" style="3" customWidth="1"/>
    <col min="7929" max="7930" width="11.140625" style="3" customWidth="1"/>
    <col min="7931" max="7931" width="8.85546875" style="3" customWidth="1"/>
    <col min="7932" max="8172" width="9.140625" style="3"/>
    <col min="8173" max="8173" width="4" style="3" customWidth="1"/>
    <col min="8174" max="8174" width="31.42578125" style="3" customWidth="1"/>
    <col min="8175" max="8175" width="5.7109375" style="3" customWidth="1"/>
    <col min="8176" max="8176" width="8.42578125" style="3" customWidth="1"/>
    <col min="8177" max="8177" width="6.140625" style="3" customWidth="1"/>
    <col min="8178" max="8178" width="6.5703125" style="3" customWidth="1"/>
    <col min="8179" max="8179" width="7.28515625" style="3" customWidth="1"/>
    <col min="8180" max="8180" width="8.28515625" style="3" customWidth="1"/>
    <col min="8181" max="8181" width="7.28515625" style="3" customWidth="1"/>
    <col min="8182" max="8182" width="6.7109375" style="3" customWidth="1"/>
    <col min="8183" max="8183" width="11.140625" style="3" customWidth="1"/>
    <col min="8184" max="8184" width="9.5703125" style="3" customWidth="1"/>
    <col min="8185" max="8186" width="11.140625" style="3" customWidth="1"/>
    <col min="8187" max="8187" width="8.85546875" style="3" customWidth="1"/>
    <col min="8188" max="8428" width="9.140625" style="3"/>
    <col min="8429" max="8429" width="4" style="3" customWidth="1"/>
    <col min="8430" max="8430" width="31.42578125" style="3" customWidth="1"/>
    <col min="8431" max="8431" width="5.7109375" style="3" customWidth="1"/>
    <col min="8432" max="8432" width="8.42578125" style="3" customWidth="1"/>
    <col min="8433" max="8433" width="6.140625" style="3" customWidth="1"/>
    <col min="8434" max="8434" width="6.5703125" style="3" customWidth="1"/>
    <col min="8435" max="8435" width="7.28515625" style="3" customWidth="1"/>
    <col min="8436" max="8436" width="8.28515625" style="3" customWidth="1"/>
    <col min="8437" max="8437" width="7.28515625" style="3" customWidth="1"/>
    <col min="8438" max="8438" width="6.7109375" style="3" customWidth="1"/>
    <col min="8439" max="8439" width="11.140625" style="3" customWidth="1"/>
    <col min="8440" max="8440" width="9.5703125" style="3" customWidth="1"/>
    <col min="8441" max="8442" width="11.140625" style="3" customWidth="1"/>
    <col min="8443" max="8443" width="8.85546875" style="3" customWidth="1"/>
    <col min="8444" max="8684" width="9.140625" style="3"/>
    <col min="8685" max="8685" width="4" style="3" customWidth="1"/>
    <col min="8686" max="8686" width="31.42578125" style="3" customWidth="1"/>
    <col min="8687" max="8687" width="5.7109375" style="3" customWidth="1"/>
    <col min="8688" max="8688" width="8.42578125" style="3" customWidth="1"/>
    <col min="8689" max="8689" width="6.140625" style="3" customWidth="1"/>
    <col min="8690" max="8690" width="6.5703125" style="3" customWidth="1"/>
    <col min="8691" max="8691" width="7.28515625" style="3" customWidth="1"/>
    <col min="8692" max="8692" width="8.28515625" style="3" customWidth="1"/>
    <col min="8693" max="8693" width="7.28515625" style="3" customWidth="1"/>
    <col min="8694" max="8694" width="6.7109375" style="3" customWidth="1"/>
    <col min="8695" max="8695" width="11.140625" style="3" customWidth="1"/>
    <col min="8696" max="8696" width="9.5703125" style="3" customWidth="1"/>
    <col min="8697" max="8698" width="11.140625" style="3" customWidth="1"/>
    <col min="8699" max="8699" width="8.85546875" style="3" customWidth="1"/>
    <col min="8700" max="8940" width="9.140625" style="3"/>
    <col min="8941" max="8941" width="4" style="3" customWidth="1"/>
    <col min="8942" max="8942" width="31.42578125" style="3" customWidth="1"/>
    <col min="8943" max="8943" width="5.7109375" style="3" customWidth="1"/>
    <col min="8944" max="8944" width="8.42578125" style="3" customWidth="1"/>
    <col min="8945" max="8945" width="6.140625" style="3" customWidth="1"/>
    <col min="8946" max="8946" width="6.5703125" style="3" customWidth="1"/>
    <col min="8947" max="8947" width="7.28515625" style="3" customWidth="1"/>
    <col min="8948" max="8948" width="8.28515625" style="3" customWidth="1"/>
    <col min="8949" max="8949" width="7.28515625" style="3" customWidth="1"/>
    <col min="8950" max="8950" width="6.7109375" style="3" customWidth="1"/>
    <col min="8951" max="8951" width="11.140625" style="3" customWidth="1"/>
    <col min="8952" max="8952" width="9.5703125" style="3" customWidth="1"/>
    <col min="8953" max="8954" width="11.140625" style="3" customWidth="1"/>
    <col min="8955" max="8955" width="8.85546875" style="3" customWidth="1"/>
    <col min="8956" max="9196" width="9.140625" style="3"/>
    <col min="9197" max="9197" width="4" style="3" customWidth="1"/>
    <col min="9198" max="9198" width="31.42578125" style="3" customWidth="1"/>
    <col min="9199" max="9199" width="5.7109375" style="3" customWidth="1"/>
    <col min="9200" max="9200" width="8.42578125" style="3" customWidth="1"/>
    <col min="9201" max="9201" width="6.140625" style="3" customWidth="1"/>
    <col min="9202" max="9202" width="6.5703125" style="3" customWidth="1"/>
    <col min="9203" max="9203" width="7.28515625" style="3" customWidth="1"/>
    <col min="9204" max="9204" width="8.28515625" style="3" customWidth="1"/>
    <col min="9205" max="9205" width="7.28515625" style="3" customWidth="1"/>
    <col min="9206" max="9206" width="6.7109375" style="3" customWidth="1"/>
    <col min="9207" max="9207" width="11.140625" style="3" customWidth="1"/>
    <col min="9208" max="9208" width="9.5703125" style="3" customWidth="1"/>
    <col min="9209" max="9210" width="11.140625" style="3" customWidth="1"/>
    <col min="9211" max="9211" width="8.85546875" style="3" customWidth="1"/>
    <col min="9212" max="9452" width="9.140625" style="3"/>
    <col min="9453" max="9453" width="4" style="3" customWidth="1"/>
    <col min="9454" max="9454" width="31.42578125" style="3" customWidth="1"/>
    <col min="9455" max="9455" width="5.7109375" style="3" customWidth="1"/>
    <col min="9456" max="9456" width="8.42578125" style="3" customWidth="1"/>
    <col min="9457" max="9457" width="6.140625" style="3" customWidth="1"/>
    <col min="9458" max="9458" width="6.5703125" style="3" customWidth="1"/>
    <col min="9459" max="9459" width="7.28515625" style="3" customWidth="1"/>
    <col min="9460" max="9460" width="8.28515625" style="3" customWidth="1"/>
    <col min="9461" max="9461" width="7.28515625" style="3" customWidth="1"/>
    <col min="9462" max="9462" width="6.7109375" style="3" customWidth="1"/>
    <col min="9463" max="9463" width="11.140625" style="3" customWidth="1"/>
    <col min="9464" max="9464" width="9.5703125" style="3" customWidth="1"/>
    <col min="9465" max="9466" width="11.140625" style="3" customWidth="1"/>
    <col min="9467" max="9467" width="8.85546875" style="3" customWidth="1"/>
    <col min="9468" max="9708" width="9.140625" style="3"/>
    <col min="9709" max="9709" width="4" style="3" customWidth="1"/>
    <col min="9710" max="9710" width="31.42578125" style="3" customWidth="1"/>
    <col min="9711" max="9711" width="5.7109375" style="3" customWidth="1"/>
    <col min="9712" max="9712" width="8.42578125" style="3" customWidth="1"/>
    <col min="9713" max="9713" width="6.140625" style="3" customWidth="1"/>
    <col min="9714" max="9714" width="6.5703125" style="3" customWidth="1"/>
    <col min="9715" max="9715" width="7.28515625" style="3" customWidth="1"/>
    <col min="9716" max="9716" width="8.28515625" style="3" customWidth="1"/>
    <col min="9717" max="9717" width="7.28515625" style="3" customWidth="1"/>
    <col min="9718" max="9718" width="6.7109375" style="3" customWidth="1"/>
    <col min="9719" max="9719" width="11.140625" style="3" customWidth="1"/>
    <col min="9720" max="9720" width="9.5703125" style="3" customWidth="1"/>
    <col min="9721" max="9722" width="11.140625" style="3" customWidth="1"/>
    <col min="9723" max="9723" width="8.85546875" style="3" customWidth="1"/>
    <col min="9724" max="9964" width="9.140625" style="3"/>
    <col min="9965" max="9965" width="4" style="3" customWidth="1"/>
    <col min="9966" max="9966" width="31.42578125" style="3" customWidth="1"/>
    <col min="9967" max="9967" width="5.7109375" style="3" customWidth="1"/>
    <col min="9968" max="9968" width="8.42578125" style="3" customWidth="1"/>
    <col min="9969" max="9969" width="6.140625" style="3" customWidth="1"/>
    <col min="9970" max="9970" width="6.5703125" style="3" customWidth="1"/>
    <col min="9971" max="9971" width="7.28515625" style="3" customWidth="1"/>
    <col min="9972" max="9972" width="8.28515625" style="3" customWidth="1"/>
    <col min="9973" max="9973" width="7.28515625" style="3" customWidth="1"/>
    <col min="9974" max="9974" width="6.7109375" style="3" customWidth="1"/>
    <col min="9975" max="9975" width="11.140625" style="3" customWidth="1"/>
    <col min="9976" max="9976" width="9.5703125" style="3" customWidth="1"/>
    <col min="9977" max="9978" width="11.140625" style="3" customWidth="1"/>
    <col min="9979" max="9979" width="8.85546875" style="3" customWidth="1"/>
    <col min="9980" max="10220" width="9.140625" style="3"/>
    <col min="10221" max="10221" width="4" style="3" customWidth="1"/>
    <col min="10222" max="10222" width="31.42578125" style="3" customWidth="1"/>
    <col min="10223" max="10223" width="5.7109375" style="3" customWidth="1"/>
    <col min="10224" max="10224" width="8.42578125" style="3" customWidth="1"/>
    <col min="10225" max="10225" width="6.140625" style="3" customWidth="1"/>
    <col min="10226" max="10226" width="6.5703125" style="3" customWidth="1"/>
    <col min="10227" max="10227" width="7.28515625" style="3" customWidth="1"/>
    <col min="10228" max="10228" width="8.28515625" style="3" customWidth="1"/>
    <col min="10229" max="10229" width="7.28515625" style="3" customWidth="1"/>
    <col min="10230" max="10230" width="6.7109375" style="3" customWidth="1"/>
    <col min="10231" max="10231" width="11.140625" style="3" customWidth="1"/>
    <col min="10232" max="10232" width="9.5703125" style="3" customWidth="1"/>
    <col min="10233" max="10234" width="11.140625" style="3" customWidth="1"/>
    <col min="10235" max="10235" width="8.85546875" style="3" customWidth="1"/>
    <col min="10236" max="10476" width="9.140625" style="3"/>
    <col min="10477" max="10477" width="4" style="3" customWidth="1"/>
    <col min="10478" max="10478" width="31.42578125" style="3" customWidth="1"/>
    <col min="10479" max="10479" width="5.7109375" style="3" customWidth="1"/>
    <col min="10480" max="10480" width="8.42578125" style="3" customWidth="1"/>
    <col min="10481" max="10481" width="6.140625" style="3" customWidth="1"/>
    <col min="10482" max="10482" width="6.5703125" style="3" customWidth="1"/>
    <col min="10483" max="10483" width="7.28515625" style="3" customWidth="1"/>
    <col min="10484" max="10484" width="8.28515625" style="3" customWidth="1"/>
    <col min="10485" max="10485" width="7.28515625" style="3" customWidth="1"/>
    <col min="10486" max="10486" width="6.7109375" style="3" customWidth="1"/>
    <col min="10487" max="10487" width="11.140625" style="3" customWidth="1"/>
    <col min="10488" max="10488" width="9.5703125" style="3" customWidth="1"/>
    <col min="10489" max="10490" width="11.140625" style="3" customWidth="1"/>
    <col min="10491" max="10491" width="8.85546875" style="3" customWidth="1"/>
    <col min="10492" max="10732" width="9.140625" style="3"/>
    <col min="10733" max="10733" width="4" style="3" customWidth="1"/>
    <col min="10734" max="10734" width="31.42578125" style="3" customWidth="1"/>
    <col min="10735" max="10735" width="5.7109375" style="3" customWidth="1"/>
    <col min="10736" max="10736" width="8.42578125" style="3" customWidth="1"/>
    <col min="10737" max="10737" width="6.140625" style="3" customWidth="1"/>
    <col min="10738" max="10738" width="6.5703125" style="3" customWidth="1"/>
    <col min="10739" max="10739" width="7.28515625" style="3" customWidth="1"/>
    <col min="10740" max="10740" width="8.28515625" style="3" customWidth="1"/>
    <col min="10741" max="10741" width="7.28515625" style="3" customWidth="1"/>
    <col min="10742" max="10742" width="6.7109375" style="3" customWidth="1"/>
    <col min="10743" max="10743" width="11.140625" style="3" customWidth="1"/>
    <col min="10744" max="10744" width="9.5703125" style="3" customWidth="1"/>
    <col min="10745" max="10746" width="11.140625" style="3" customWidth="1"/>
    <col min="10747" max="10747" width="8.85546875" style="3" customWidth="1"/>
    <col min="10748" max="10988" width="9.140625" style="3"/>
    <col min="10989" max="10989" width="4" style="3" customWidth="1"/>
    <col min="10990" max="10990" width="31.42578125" style="3" customWidth="1"/>
    <col min="10991" max="10991" width="5.7109375" style="3" customWidth="1"/>
    <col min="10992" max="10992" width="8.42578125" style="3" customWidth="1"/>
    <col min="10993" max="10993" width="6.140625" style="3" customWidth="1"/>
    <col min="10994" max="10994" width="6.5703125" style="3" customWidth="1"/>
    <col min="10995" max="10995" width="7.28515625" style="3" customWidth="1"/>
    <col min="10996" max="10996" width="8.28515625" style="3" customWidth="1"/>
    <col min="10997" max="10997" width="7.28515625" style="3" customWidth="1"/>
    <col min="10998" max="10998" width="6.7109375" style="3" customWidth="1"/>
    <col min="10999" max="10999" width="11.140625" style="3" customWidth="1"/>
    <col min="11000" max="11000" width="9.5703125" style="3" customWidth="1"/>
    <col min="11001" max="11002" width="11.140625" style="3" customWidth="1"/>
    <col min="11003" max="11003" width="8.85546875" style="3" customWidth="1"/>
    <col min="11004" max="11244" width="9.140625" style="3"/>
    <col min="11245" max="11245" width="4" style="3" customWidth="1"/>
    <col min="11246" max="11246" width="31.42578125" style="3" customWidth="1"/>
    <col min="11247" max="11247" width="5.7109375" style="3" customWidth="1"/>
    <col min="11248" max="11248" width="8.42578125" style="3" customWidth="1"/>
    <col min="11249" max="11249" width="6.140625" style="3" customWidth="1"/>
    <col min="11250" max="11250" width="6.5703125" style="3" customWidth="1"/>
    <col min="11251" max="11251" width="7.28515625" style="3" customWidth="1"/>
    <col min="11252" max="11252" width="8.28515625" style="3" customWidth="1"/>
    <col min="11253" max="11253" width="7.28515625" style="3" customWidth="1"/>
    <col min="11254" max="11254" width="6.7109375" style="3" customWidth="1"/>
    <col min="11255" max="11255" width="11.140625" style="3" customWidth="1"/>
    <col min="11256" max="11256" width="9.5703125" style="3" customWidth="1"/>
    <col min="11257" max="11258" width="11.140625" style="3" customWidth="1"/>
    <col min="11259" max="11259" width="8.85546875" style="3" customWidth="1"/>
    <col min="11260" max="11500" width="9.140625" style="3"/>
    <col min="11501" max="11501" width="4" style="3" customWidth="1"/>
    <col min="11502" max="11502" width="31.42578125" style="3" customWidth="1"/>
    <col min="11503" max="11503" width="5.7109375" style="3" customWidth="1"/>
    <col min="11504" max="11504" width="8.42578125" style="3" customWidth="1"/>
    <col min="11505" max="11505" width="6.140625" style="3" customWidth="1"/>
    <col min="11506" max="11506" width="6.5703125" style="3" customWidth="1"/>
    <col min="11507" max="11507" width="7.28515625" style="3" customWidth="1"/>
    <col min="11508" max="11508" width="8.28515625" style="3" customWidth="1"/>
    <col min="11509" max="11509" width="7.28515625" style="3" customWidth="1"/>
    <col min="11510" max="11510" width="6.7109375" style="3" customWidth="1"/>
    <col min="11511" max="11511" width="11.140625" style="3" customWidth="1"/>
    <col min="11512" max="11512" width="9.5703125" style="3" customWidth="1"/>
    <col min="11513" max="11514" width="11.140625" style="3" customWidth="1"/>
    <col min="11515" max="11515" width="8.85546875" style="3" customWidth="1"/>
    <col min="11516" max="11756" width="9.140625" style="3"/>
    <col min="11757" max="11757" width="4" style="3" customWidth="1"/>
    <col min="11758" max="11758" width="31.42578125" style="3" customWidth="1"/>
    <col min="11759" max="11759" width="5.7109375" style="3" customWidth="1"/>
    <col min="11760" max="11760" width="8.42578125" style="3" customWidth="1"/>
    <col min="11761" max="11761" width="6.140625" style="3" customWidth="1"/>
    <col min="11762" max="11762" width="6.5703125" style="3" customWidth="1"/>
    <col min="11763" max="11763" width="7.28515625" style="3" customWidth="1"/>
    <col min="11764" max="11764" width="8.28515625" style="3" customWidth="1"/>
    <col min="11765" max="11765" width="7.28515625" style="3" customWidth="1"/>
    <col min="11766" max="11766" width="6.7109375" style="3" customWidth="1"/>
    <col min="11767" max="11767" width="11.140625" style="3" customWidth="1"/>
    <col min="11768" max="11768" width="9.5703125" style="3" customWidth="1"/>
    <col min="11769" max="11770" width="11.140625" style="3" customWidth="1"/>
    <col min="11771" max="11771" width="8.85546875" style="3" customWidth="1"/>
    <col min="11772" max="12012" width="9.140625" style="3"/>
    <col min="12013" max="12013" width="4" style="3" customWidth="1"/>
    <col min="12014" max="12014" width="31.42578125" style="3" customWidth="1"/>
    <col min="12015" max="12015" width="5.7109375" style="3" customWidth="1"/>
    <col min="12016" max="12016" width="8.42578125" style="3" customWidth="1"/>
    <col min="12017" max="12017" width="6.140625" style="3" customWidth="1"/>
    <col min="12018" max="12018" width="6.5703125" style="3" customWidth="1"/>
    <col min="12019" max="12019" width="7.28515625" style="3" customWidth="1"/>
    <col min="12020" max="12020" width="8.28515625" style="3" customWidth="1"/>
    <col min="12021" max="12021" width="7.28515625" style="3" customWidth="1"/>
    <col min="12022" max="12022" width="6.7109375" style="3" customWidth="1"/>
    <col min="12023" max="12023" width="11.140625" style="3" customWidth="1"/>
    <col min="12024" max="12024" width="9.5703125" style="3" customWidth="1"/>
    <col min="12025" max="12026" width="11.140625" style="3" customWidth="1"/>
    <col min="12027" max="12027" width="8.85546875" style="3" customWidth="1"/>
    <col min="12028" max="12268" width="9.140625" style="3"/>
    <col min="12269" max="12269" width="4" style="3" customWidth="1"/>
    <col min="12270" max="12270" width="31.42578125" style="3" customWidth="1"/>
    <col min="12271" max="12271" width="5.7109375" style="3" customWidth="1"/>
    <col min="12272" max="12272" width="8.42578125" style="3" customWidth="1"/>
    <col min="12273" max="12273" width="6.140625" style="3" customWidth="1"/>
    <col min="12274" max="12274" width="6.5703125" style="3" customWidth="1"/>
    <col min="12275" max="12275" width="7.28515625" style="3" customWidth="1"/>
    <col min="12276" max="12276" width="8.28515625" style="3" customWidth="1"/>
    <col min="12277" max="12277" width="7.28515625" style="3" customWidth="1"/>
    <col min="12278" max="12278" width="6.7109375" style="3" customWidth="1"/>
    <col min="12279" max="12279" width="11.140625" style="3" customWidth="1"/>
    <col min="12280" max="12280" width="9.5703125" style="3" customWidth="1"/>
    <col min="12281" max="12282" width="11.140625" style="3" customWidth="1"/>
    <col min="12283" max="12283" width="8.85546875" style="3" customWidth="1"/>
    <col min="12284" max="12524" width="9.140625" style="3"/>
    <col min="12525" max="12525" width="4" style="3" customWidth="1"/>
    <col min="12526" max="12526" width="31.42578125" style="3" customWidth="1"/>
    <col min="12527" max="12527" width="5.7109375" style="3" customWidth="1"/>
    <col min="12528" max="12528" width="8.42578125" style="3" customWidth="1"/>
    <col min="12529" max="12529" width="6.140625" style="3" customWidth="1"/>
    <col min="12530" max="12530" width="6.5703125" style="3" customWidth="1"/>
    <col min="12531" max="12531" width="7.28515625" style="3" customWidth="1"/>
    <col min="12532" max="12532" width="8.28515625" style="3" customWidth="1"/>
    <col min="12533" max="12533" width="7.28515625" style="3" customWidth="1"/>
    <col min="12534" max="12534" width="6.7109375" style="3" customWidth="1"/>
    <col min="12535" max="12535" width="11.140625" style="3" customWidth="1"/>
    <col min="12536" max="12536" width="9.5703125" style="3" customWidth="1"/>
    <col min="12537" max="12538" width="11.140625" style="3" customWidth="1"/>
    <col min="12539" max="12539" width="8.85546875" style="3" customWidth="1"/>
    <col min="12540" max="12780" width="9.140625" style="3"/>
    <col min="12781" max="12781" width="4" style="3" customWidth="1"/>
    <col min="12782" max="12782" width="31.42578125" style="3" customWidth="1"/>
    <col min="12783" max="12783" width="5.7109375" style="3" customWidth="1"/>
    <col min="12784" max="12784" width="8.42578125" style="3" customWidth="1"/>
    <col min="12785" max="12785" width="6.140625" style="3" customWidth="1"/>
    <col min="12786" max="12786" width="6.5703125" style="3" customWidth="1"/>
    <col min="12787" max="12787" width="7.28515625" style="3" customWidth="1"/>
    <col min="12788" max="12788" width="8.28515625" style="3" customWidth="1"/>
    <col min="12789" max="12789" width="7.28515625" style="3" customWidth="1"/>
    <col min="12790" max="12790" width="6.7109375" style="3" customWidth="1"/>
    <col min="12791" max="12791" width="11.140625" style="3" customWidth="1"/>
    <col min="12792" max="12792" width="9.5703125" style="3" customWidth="1"/>
    <col min="12793" max="12794" width="11.140625" style="3" customWidth="1"/>
    <col min="12795" max="12795" width="8.85546875" style="3" customWidth="1"/>
    <col min="12796" max="13036" width="9.140625" style="3"/>
    <col min="13037" max="13037" width="4" style="3" customWidth="1"/>
    <col min="13038" max="13038" width="31.42578125" style="3" customWidth="1"/>
    <col min="13039" max="13039" width="5.7109375" style="3" customWidth="1"/>
    <col min="13040" max="13040" width="8.42578125" style="3" customWidth="1"/>
    <col min="13041" max="13041" width="6.140625" style="3" customWidth="1"/>
    <col min="13042" max="13042" width="6.5703125" style="3" customWidth="1"/>
    <col min="13043" max="13043" width="7.28515625" style="3" customWidth="1"/>
    <col min="13044" max="13044" width="8.28515625" style="3" customWidth="1"/>
    <col min="13045" max="13045" width="7.28515625" style="3" customWidth="1"/>
    <col min="13046" max="13046" width="6.7109375" style="3" customWidth="1"/>
    <col min="13047" max="13047" width="11.140625" style="3" customWidth="1"/>
    <col min="13048" max="13048" width="9.5703125" style="3" customWidth="1"/>
    <col min="13049" max="13050" width="11.140625" style="3" customWidth="1"/>
    <col min="13051" max="13051" width="8.85546875" style="3" customWidth="1"/>
    <col min="13052" max="13292" width="9.140625" style="3"/>
    <col min="13293" max="13293" width="4" style="3" customWidth="1"/>
    <col min="13294" max="13294" width="31.42578125" style="3" customWidth="1"/>
    <col min="13295" max="13295" width="5.7109375" style="3" customWidth="1"/>
    <col min="13296" max="13296" width="8.42578125" style="3" customWidth="1"/>
    <col min="13297" max="13297" width="6.140625" style="3" customWidth="1"/>
    <col min="13298" max="13298" width="6.5703125" style="3" customWidth="1"/>
    <col min="13299" max="13299" width="7.28515625" style="3" customWidth="1"/>
    <col min="13300" max="13300" width="8.28515625" style="3" customWidth="1"/>
    <col min="13301" max="13301" width="7.28515625" style="3" customWidth="1"/>
    <col min="13302" max="13302" width="6.7109375" style="3" customWidth="1"/>
    <col min="13303" max="13303" width="11.140625" style="3" customWidth="1"/>
    <col min="13304" max="13304" width="9.5703125" style="3" customWidth="1"/>
    <col min="13305" max="13306" width="11.140625" style="3" customWidth="1"/>
    <col min="13307" max="13307" width="8.85546875" style="3" customWidth="1"/>
    <col min="13308" max="13548" width="9.140625" style="3"/>
    <col min="13549" max="13549" width="4" style="3" customWidth="1"/>
    <col min="13550" max="13550" width="31.42578125" style="3" customWidth="1"/>
    <col min="13551" max="13551" width="5.7109375" style="3" customWidth="1"/>
    <col min="13552" max="13552" width="8.42578125" style="3" customWidth="1"/>
    <col min="13553" max="13553" width="6.140625" style="3" customWidth="1"/>
    <col min="13554" max="13554" width="6.5703125" style="3" customWidth="1"/>
    <col min="13555" max="13555" width="7.28515625" style="3" customWidth="1"/>
    <col min="13556" max="13556" width="8.28515625" style="3" customWidth="1"/>
    <col min="13557" max="13557" width="7.28515625" style="3" customWidth="1"/>
    <col min="13558" max="13558" width="6.7109375" style="3" customWidth="1"/>
    <col min="13559" max="13559" width="11.140625" style="3" customWidth="1"/>
    <col min="13560" max="13560" width="9.5703125" style="3" customWidth="1"/>
    <col min="13561" max="13562" width="11.140625" style="3" customWidth="1"/>
    <col min="13563" max="13563" width="8.85546875" style="3" customWidth="1"/>
    <col min="13564" max="13804" width="9.140625" style="3"/>
    <col min="13805" max="13805" width="4" style="3" customWidth="1"/>
    <col min="13806" max="13806" width="31.42578125" style="3" customWidth="1"/>
    <col min="13807" max="13807" width="5.7109375" style="3" customWidth="1"/>
    <col min="13808" max="13808" width="8.42578125" style="3" customWidth="1"/>
    <col min="13809" max="13809" width="6.140625" style="3" customWidth="1"/>
    <col min="13810" max="13810" width="6.5703125" style="3" customWidth="1"/>
    <col min="13811" max="13811" width="7.28515625" style="3" customWidth="1"/>
    <col min="13812" max="13812" width="8.28515625" style="3" customWidth="1"/>
    <col min="13813" max="13813" width="7.28515625" style="3" customWidth="1"/>
    <col min="13814" max="13814" width="6.7109375" style="3" customWidth="1"/>
    <col min="13815" max="13815" width="11.140625" style="3" customWidth="1"/>
    <col min="13816" max="13816" width="9.5703125" style="3" customWidth="1"/>
    <col min="13817" max="13818" width="11.140625" style="3" customWidth="1"/>
    <col min="13819" max="13819" width="8.85546875" style="3" customWidth="1"/>
    <col min="13820" max="14060" width="9.140625" style="3"/>
    <col min="14061" max="14061" width="4" style="3" customWidth="1"/>
    <col min="14062" max="14062" width="31.42578125" style="3" customWidth="1"/>
    <col min="14063" max="14063" width="5.7109375" style="3" customWidth="1"/>
    <col min="14064" max="14064" width="8.42578125" style="3" customWidth="1"/>
    <col min="14065" max="14065" width="6.140625" style="3" customWidth="1"/>
    <col min="14066" max="14066" width="6.5703125" style="3" customWidth="1"/>
    <col min="14067" max="14067" width="7.28515625" style="3" customWidth="1"/>
    <col min="14068" max="14068" width="8.28515625" style="3" customWidth="1"/>
    <col min="14069" max="14069" width="7.28515625" style="3" customWidth="1"/>
    <col min="14070" max="14070" width="6.7109375" style="3" customWidth="1"/>
    <col min="14071" max="14071" width="11.140625" style="3" customWidth="1"/>
    <col min="14072" max="14072" width="9.5703125" style="3" customWidth="1"/>
    <col min="14073" max="14074" width="11.140625" style="3" customWidth="1"/>
    <col min="14075" max="14075" width="8.85546875" style="3" customWidth="1"/>
    <col min="14076" max="14316" width="9.140625" style="3"/>
    <col min="14317" max="14317" width="4" style="3" customWidth="1"/>
    <col min="14318" max="14318" width="31.42578125" style="3" customWidth="1"/>
    <col min="14319" max="14319" width="5.7109375" style="3" customWidth="1"/>
    <col min="14320" max="14320" width="8.42578125" style="3" customWidth="1"/>
    <col min="14321" max="14321" width="6.140625" style="3" customWidth="1"/>
    <col min="14322" max="14322" width="6.5703125" style="3" customWidth="1"/>
    <col min="14323" max="14323" width="7.28515625" style="3" customWidth="1"/>
    <col min="14324" max="14324" width="8.28515625" style="3" customWidth="1"/>
    <col min="14325" max="14325" width="7.28515625" style="3" customWidth="1"/>
    <col min="14326" max="14326" width="6.7109375" style="3" customWidth="1"/>
    <col min="14327" max="14327" width="11.140625" style="3" customWidth="1"/>
    <col min="14328" max="14328" width="9.5703125" style="3" customWidth="1"/>
    <col min="14329" max="14330" width="11.140625" style="3" customWidth="1"/>
    <col min="14331" max="14331" width="8.85546875" style="3" customWidth="1"/>
    <col min="14332" max="14572" width="9.140625" style="3"/>
    <col min="14573" max="14573" width="4" style="3" customWidth="1"/>
    <col min="14574" max="14574" width="31.42578125" style="3" customWidth="1"/>
    <col min="14575" max="14575" width="5.7109375" style="3" customWidth="1"/>
    <col min="14576" max="14576" width="8.42578125" style="3" customWidth="1"/>
    <col min="14577" max="14577" width="6.140625" style="3" customWidth="1"/>
    <col min="14578" max="14578" width="6.5703125" style="3" customWidth="1"/>
    <col min="14579" max="14579" width="7.28515625" style="3" customWidth="1"/>
    <col min="14580" max="14580" width="8.28515625" style="3" customWidth="1"/>
    <col min="14581" max="14581" width="7.28515625" style="3" customWidth="1"/>
    <col min="14582" max="14582" width="6.7109375" style="3" customWidth="1"/>
    <col min="14583" max="14583" width="11.140625" style="3" customWidth="1"/>
    <col min="14584" max="14584" width="9.5703125" style="3" customWidth="1"/>
    <col min="14585" max="14586" width="11.140625" style="3" customWidth="1"/>
    <col min="14587" max="14587" width="8.85546875" style="3" customWidth="1"/>
    <col min="14588" max="14828" width="9.140625" style="3"/>
    <col min="14829" max="14829" width="4" style="3" customWidth="1"/>
    <col min="14830" max="14830" width="31.42578125" style="3" customWidth="1"/>
    <col min="14831" max="14831" width="5.7109375" style="3" customWidth="1"/>
    <col min="14832" max="14832" width="8.42578125" style="3" customWidth="1"/>
    <col min="14833" max="14833" width="6.140625" style="3" customWidth="1"/>
    <col min="14834" max="14834" width="6.5703125" style="3" customWidth="1"/>
    <col min="14835" max="14835" width="7.28515625" style="3" customWidth="1"/>
    <col min="14836" max="14836" width="8.28515625" style="3" customWidth="1"/>
    <col min="14837" max="14837" width="7.28515625" style="3" customWidth="1"/>
    <col min="14838" max="14838" width="6.7109375" style="3" customWidth="1"/>
    <col min="14839" max="14839" width="11.140625" style="3" customWidth="1"/>
    <col min="14840" max="14840" width="9.5703125" style="3" customWidth="1"/>
    <col min="14841" max="14842" width="11.140625" style="3" customWidth="1"/>
    <col min="14843" max="14843" width="8.85546875" style="3" customWidth="1"/>
    <col min="14844" max="15084" width="9.140625" style="3"/>
    <col min="15085" max="15085" width="4" style="3" customWidth="1"/>
    <col min="15086" max="15086" width="31.42578125" style="3" customWidth="1"/>
    <col min="15087" max="15087" width="5.7109375" style="3" customWidth="1"/>
    <col min="15088" max="15088" width="8.42578125" style="3" customWidth="1"/>
    <col min="15089" max="15089" width="6.140625" style="3" customWidth="1"/>
    <col min="15090" max="15090" width="6.5703125" style="3" customWidth="1"/>
    <col min="15091" max="15091" width="7.28515625" style="3" customWidth="1"/>
    <col min="15092" max="15092" width="8.28515625" style="3" customWidth="1"/>
    <col min="15093" max="15093" width="7.28515625" style="3" customWidth="1"/>
    <col min="15094" max="15094" width="6.7109375" style="3" customWidth="1"/>
    <col min="15095" max="15095" width="11.140625" style="3" customWidth="1"/>
    <col min="15096" max="15096" width="9.5703125" style="3" customWidth="1"/>
    <col min="15097" max="15098" width="11.140625" style="3" customWidth="1"/>
    <col min="15099" max="15099" width="8.85546875" style="3" customWidth="1"/>
    <col min="15100" max="15340" width="9.140625" style="3"/>
    <col min="15341" max="15341" width="4" style="3" customWidth="1"/>
    <col min="15342" max="15342" width="31.42578125" style="3" customWidth="1"/>
    <col min="15343" max="15343" width="5.7109375" style="3" customWidth="1"/>
    <col min="15344" max="15344" width="8.42578125" style="3" customWidth="1"/>
    <col min="15345" max="15345" width="6.140625" style="3" customWidth="1"/>
    <col min="15346" max="15346" width="6.5703125" style="3" customWidth="1"/>
    <col min="15347" max="15347" width="7.28515625" style="3" customWidth="1"/>
    <col min="15348" max="15348" width="8.28515625" style="3" customWidth="1"/>
    <col min="15349" max="15349" width="7.28515625" style="3" customWidth="1"/>
    <col min="15350" max="15350" width="6.7109375" style="3" customWidth="1"/>
    <col min="15351" max="15351" width="11.140625" style="3" customWidth="1"/>
    <col min="15352" max="15352" width="9.5703125" style="3" customWidth="1"/>
    <col min="15353" max="15354" width="11.140625" style="3" customWidth="1"/>
    <col min="15355" max="15355" width="8.85546875" style="3" customWidth="1"/>
    <col min="15356" max="15596" width="9.140625" style="3"/>
    <col min="15597" max="15597" width="4" style="3" customWidth="1"/>
    <col min="15598" max="15598" width="31.42578125" style="3" customWidth="1"/>
    <col min="15599" max="15599" width="5.7109375" style="3" customWidth="1"/>
    <col min="15600" max="15600" width="8.42578125" style="3" customWidth="1"/>
    <col min="15601" max="15601" width="6.140625" style="3" customWidth="1"/>
    <col min="15602" max="15602" width="6.5703125" style="3" customWidth="1"/>
    <col min="15603" max="15603" width="7.28515625" style="3" customWidth="1"/>
    <col min="15604" max="15604" width="8.28515625" style="3" customWidth="1"/>
    <col min="15605" max="15605" width="7.28515625" style="3" customWidth="1"/>
    <col min="15606" max="15606" width="6.7109375" style="3" customWidth="1"/>
    <col min="15607" max="15607" width="11.140625" style="3" customWidth="1"/>
    <col min="15608" max="15608" width="9.5703125" style="3" customWidth="1"/>
    <col min="15609" max="15610" width="11.140625" style="3" customWidth="1"/>
    <col min="15611" max="15611" width="8.85546875" style="3" customWidth="1"/>
    <col min="15612" max="15852" width="9.140625" style="3"/>
    <col min="15853" max="15853" width="4" style="3" customWidth="1"/>
    <col min="15854" max="15854" width="31.42578125" style="3" customWidth="1"/>
    <col min="15855" max="15855" width="5.7109375" style="3" customWidth="1"/>
    <col min="15856" max="15856" width="8.42578125" style="3" customWidth="1"/>
    <col min="15857" max="15857" width="6.140625" style="3" customWidth="1"/>
    <col min="15858" max="15858" width="6.5703125" style="3" customWidth="1"/>
    <col min="15859" max="15859" width="7.28515625" style="3" customWidth="1"/>
    <col min="15860" max="15860" width="8.28515625" style="3" customWidth="1"/>
    <col min="15861" max="15861" width="7.28515625" style="3" customWidth="1"/>
    <col min="15862" max="15862" width="6.7109375" style="3" customWidth="1"/>
    <col min="15863" max="15863" width="11.140625" style="3" customWidth="1"/>
    <col min="15864" max="15864" width="9.5703125" style="3" customWidth="1"/>
    <col min="15865" max="15866" width="11.140625" style="3" customWidth="1"/>
    <col min="15867" max="15867" width="8.85546875" style="3" customWidth="1"/>
    <col min="15868" max="16108" width="9.140625" style="3"/>
    <col min="16109" max="16109" width="4" style="3" customWidth="1"/>
    <col min="16110" max="16110" width="31.42578125" style="3" customWidth="1"/>
    <col min="16111" max="16111" width="5.7109375" style="3" customWidth="1"/>
    <col min="16112" max="16112" width="8.42578125" style="3" customWidth="1"/>
    <col min="16113" max="16113" width="6.140625" style="3" customWidth="1"/>
    <col min="16114" max="16114" width="6.5703125" style="3" customWidth="1"/>
    <col min="16115" max="16115" width="7.28515625" style="3" customWidth="1"/>
    <col min="16116" max="16116" width="8.28515625" style="3" customWidth="1"/>
    <col min="16117" max="16117" width="7.28515625" style="3" customWidth="1"/>
    <col min="16118" max="16118" width="6.7109375" style="3" customWidth="1"/>
    <col min="16119" max="16119" width="11.140625" style="3" customWidth="1"/>
    <col min="16120" max="16120" width="9.5703125" style="3" customWidth="1"/>
    <col min="16121" max="16122" width="11.140625" style="3" customWidth="1"/>
    <col min="16123" max="16123" width="8.85546875" style="3" customWidth="1"/>
    <col min="16124" max="16384" width="9.140625" style="3"/>
  </cols>
  <sheetData>
    <row r="1" spans="1:236">
      <c r="P1" s="104" t="s">
        <v>44</v>
      </c>
    </row>
    <row r="2" spans="1:236" ht="15.75">
      <c r="C2" s="155" t="s">
        <v>30</v>
      </c>
      <c r="D2" s="105">
        <v>6</v>
      </c>
      <c r="E2" s="5"/>
      <c r="G2" s="5"/>
      <c r="H2" s="5"/>
      <c r="J2" s="7"/>
      <c r="K2" s="7"/>
      <c r="L2" s="7"/>
      <c r="M2" s="7"/>
      <c r="N2" s="7"/>
      <c r="O2" s="7"/>
      <c r="P2" s="7"/>
      <c r="Q2" s="8"/>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row>
    <row r="3" spans="1:236" ht="20.25" thickBot="1">
      <c r="A3" s="37" t="s">
        <v>248</v>
      </c>
      <c r="B3" s="45"/>
      <c r="C3" s="46"/>
      <c r="D3" s="46"/>
      <c r="E3" s="47"/>
      <c r="F3" s="47"/>
      <c r="G3" s="47"/>
      <c r="H3" s="47"/>
      <c r="I3" s="47"/>
      <c r="J3" s="47"/>
      <c r="K3" s="47"/>
      <c r="L3" s="47"/>
      <c r="M3" s="47"/>
      <c r="N3" s="47"/>
      <c r="O3" s="47"/>
      <c r="P3" s="37"/>
      <c r="Q3" s="8"/>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row>
    <row r="4" spans="1:236" ht="31.5" customHeight="1">
      <c r="A4" s="48" t="s">
        <v>45</v>
      </c>
      <c r="B4" s="49"/>
      <c r="C4" s="50"/>
      <c r="D4" s="51"/>
      <c r="E4" s="48"/>
      <c r="F4" s="48"/>
      <c r="G4" s="48"/>
      <c r="H4" s="48"/>
      <c r="I4" s="48"/>
      <c r="J4" s="48"/>
      <c r="K4" s="48"/>
      <c r="L4" s="48"/>
      <c r="M4" s="48"/>
      <c r="N4" s="48"/>
      <c r="O4" s="48"/>
      <c r="P4" s="41"/>
      <c r="Q4" s="10"/>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row>
    <row r="5" spans="1:236" ht="31.5" customHeight="1">
      <c r="A5" s="107" t="str">
        <f>Kopsav.!A7:I7</f>
        <v>Objekta nosaukums: Brīvdabas sporta un aktīvās atpūtas centrs Zirgu salā, Liepājā, 2.kārta</v>
      </c>
      <c r="B5" s="85"/>
      <c r="C5" s="86"/>
      <c r="D5" s="87"/>
      <c r="E5" s="84"/>
      <c r="F5" s="84"/>
      <c r="G5" s="84"/>
      <c r="H5" s="84"/>
      <c r="I5" s="84"/>
      <c r="J5" s="84"/>
      <c r="K5" s="84"/>
      <c r="L5" s="84"/>
      <c r="M5" s="84"/>
      <c r="N5" s="84"/>
      <c r="O5" s="84"/>
      <c r="P5" s="41"/>
      <c r="Q5" s="10"/>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row>
    <row r="6" spans="1:236" ht="20.25" customHeight="1">
      <c r="A6" s="198" t="str">
        <f>KOPTĀME!A12</f>
        <v>Būves nosaukums: Brīvdabas sporta un aktīvās atpūtas centrs Zirgu salā, Liepājā, 2.kārta</v>
      </c>
      <c r="B6" s="198"/>
      <c r="C6" s="198"/>
      <c r="D6" s="198"/>
      <c r="E6" s="198"/>
      <c r="F6" s="198"/>
      <c r="G6" s="198"/>
      <c r="H6" s="198"/>
      <c r="I6" s="198"/>
      <c r="J6" s="198"/>
      <c r="K6" s="198"/>
      <c r="L6" s="198"/>
      <c r="M6" s="198"/>
      <c r="N6" s="198"/>
      <c r="O6" s="198"/>
      <c r="P6" s="198"/>
      <c r="Q6" s="10"/>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row>
    <row r="7" spans="1:236" ht="19.5" customHeight="1">
      <c r="A7" s="55" t="str">
        <f>KOPTĀME!A13</f>
        <v>Objekta adrese:  Zirgu sala 2 (kad.apz. 1700 025 0001); Zirgu sala (kad.apz. 1700 025 0002); Ezermalas iela (kad.apz. 1700 022 0137)</v>
      </c>
      <c r="B7" s="56"/>
      <c r="C7" s="52"/>
      <c r="D7" s="52"/>
      <c r="E7" s="42"/>
      <c r="F7" s="42"/>
      <c r="G7" s="42"/>
      <c r="H7" s="42"/>
      <c r="I7" s="42"/>
      <c r="J7" s="42"/>
      <c r="K7" s="42"/>
      <c r="L7" s="42"/>
      <c r="M7" s="42"/>
      <c r="N7" s="42"/>
      <c r="O7" s="42"/>
      <c r="P7" s="42"/>
      <c r="Q7" s="12"/>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row>
    <row r="8" spans="1:236" ht="22.5" customHeight="1">
      <c r="A8" s="55" t="str">
        <f>KOPTĀME!A14</f>
        <v>Pasūtījuma Nr. LPP2018/165</v>
      </c>
      <c r="B8" s="56"/>
      <c r="C8" s="53"/>
      <c r="D8" s="54"/>
      <c r="E8" s="43"/>
      <c r="F8" s="43"/>
      <c r="G8" s="43"/>
      <c r="H8" s="43"/>
      <c r="I8" s="43"/>
      <c r="J8" s="43"/>
      <c r="K8" s="43"/>
      <c r="L8" s="43"/>
      <c r="M8" s="43"/>
      <c r="N8" s="43"/>
      <c r="O8" s="43"/>
      <c r="P8" s="43"/>
      <c r="Q8" s="10"/>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row>
    <row r="9" spans="1:236" ht="15" customHeight="1">
      <c r="A9" s="55"/>
      <c r="B9" s="56"/>
      <c r="C9" s="53"/>
      <c r="D9" s="54"/>
      <c r="E9" s="43"/>
      <c r="F9" s="43"/>
      <c r="G9" s="43"/>
      <c r="H9" s="43"/>
      <c r="I9" s="43"/>
      <c r="J9" s="43"/>
      <c r="K9" s="43"/>
      <c r="L9" s="43"/>
      <c r="M9" s="43"/>
      <c r="N9" s="43"/>
      <c r="O9" s="43"/>
      <c r="P9" s="40"/>
      <c r="Q9" s="10"/>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row>
    <row r="10" spans="1:236" ht="15.75">
      <c r="A10" s="114" t="s">
        <v>66</v>
      </c>
      <c r="B10" s="57"/>
      <c r="C10" s="38"/>
      <c r="D10" s="38"/>
      <c r="E10" s="44"/>
      <c r="F10" s="44"/>
      <c r="G10" s="44"/>
      <c r="H10" s="44"/>
      <c r="I10" s="44"/>
      <c r="J10" s="44"/>
      <c r="K10" s="44"/>
      <c r="L10" s="44"/>
      <c r="M10" s="44"/>
      <c r="N10" s="44"/>
      <c r="O10" s="44"/>
      <c r="P10" s="44"/>
      <c r="Q10" s="10"/>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row>
    <row r="11" spans="1:236" ht="14.25" thickBot="1">
      <c r="A11" s="39"/>
      <c r="B11" s="39"/>
      <c r="C11" s="15"/>
      <c r="D11" s="16"/>
      <c r="E11" s="17"/>
      <c r="F11" s="18"/>
      <c r="G11" s="18"/>
      <c r="H11" s="18"/>
      <c r="I11" s="18"/>
      <c r="J11" s="18"/>
      <c r="K11" s="39"/>
      <c r="M11" s="19" t="s">
        <v>34</v>
      </c>
      <c r="N11" s="251">
        <f>P34</f>
        <v>0</v>
      </c>
      <c r="O11" s="252"/>
      <c r="P11" s="106" t="s">
        <v>46</v>
      </c>
      <c r="Q11" s="10"/>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row>
    <row r="12" spans="1:236" ht="14.25" customHeight="1">
      <c r="A12" s="39"/>
      <c r="B12" s="39"/>
      <c r="C12" s="15"/>
      <c r="D12" s="16"/>
      <c r="E12" s="17"/>
      <c r="F12" s="18"/>
      <c r="G12" s="18"/>
      <c r="H12" s="18"/>
      <c r="I12" s="18"/>
      <c r="J12" s="18"/>
      <c r="K12" s="39"/>
      <c r="M12" s="110" t="s">
        <v>9</v>
      </c>
      <c r="N12" s="253">
        <f>KOPTĀME!B29</f>
        <v>0</v>
      </c>
      <c r="O12" s="253"/>
      <c r="P12" s="14"/>
      <c r="Q12" s="10"/>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row>
    <row r="13" spans="1:236" ht="15">
      <c r="A13" s="39"/>
      <c r="B13" s="39"/>
      <c r="C13" s="15"/>
      <c r="D13" s="16"/>
      <c r="E13" s="17"/>
      <c r="F13" s="18"/>
      <c r="G13" s="18"/>
      <c r="H13" s="18"/>
      <c r="I13" s="18"/>
      <c r="J13" s="18"/>
      <c r="K13" s="39"/>
      <c r="L13" s="39"/>
      <c r="M13" s="39"/>
      <c r="N13" s="39"/>
      <c r="O13" s="20"/>
      <c r="P13" s="14"/>
      <c r="Q13" s="10"/>
      <c r="R13" s="11"/>
      <c r="S13" s="11"/>
      <c r="T13" s="81" t="s">
        <v>31</v>
      </c>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row>
    <row r="14" spans="1:236" ht="12.75" customHeight="1">
      <c r="A14" s="254" t="s">
        <v>10</v>
      </c>
      <c r="B14" s="254" t="s">
        <v>13</v>
      </c>
      <c r="C14" s="263" t="s">
        <v>47</v>
      </c>
      <c r="D14" s="256" t="s">
        <v>15</v>
      </c>
      <c r="E14" s="258" t="s">
        <v>16</v>
      </c>
      <c r="F14" s="260" t="s">
        <v>17</v>
      </c>
      <c r="G14" s="261"/>
      <c r="H14" s="261"/>
      <c r="I14" s="261"/>
      <c r="J14" s="261"/>
      <c r="K14" s="261"/>
      <c r="L14" s="262" t="s">
        <v>18</v>
      </c>
      <c r="M14" s="262"/>
      <c r="N14" s="262"/>
      <c r="O14" s="262"/>
      <c r="P14" s="262"/>
      <c r="Q14" s="10"/>
      <c r="R14" s="11"/>
      <c r="S14" s="11"/>
      <c r="T14" s="254" t="s">
        <v>10</v>
      </c>
      <c r="U14" s="254" t="s">
        <v>13</v>
      </c>
      <c r="V14" s="263" t="s">
        <v>14</v>
      </c>
      <c r="W14" s="254" t="s">
        <v>15</v>
      </c>
      <c r="X14" s="247" t="s">
        <v>16</v>
      </c>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row>
    <row r="15" spans="1:236" ht="54" customHeight="1">
      <c r="A15" s="255"/>
      <c r="B15" s="255"/>
      <c r="C15" s="264"/>
      <c r="D15" s="257"/>
      <c r="E15" s="259"/>
      <c r="F15" s="108" t="s">
        <v>48</v>
      </c>
      <c r="G15" s="108" t="s">
        <v>54</v>
      </c>
      <c r="H15" s="108" t="s">
        <v>37</v>
      </c>
      <c r="I15" s="108" t="s">
        <v>35</v>
      </c>
      <c r="J15" s="108" t="s">
        <v>36</v>
      </c>
      <c r="K15" s="109" t="s">
        <v>49</v>
      </c>
      <c r="L15" s="109" t="s">
        <v>50</v>
      </c>
      <c r="M15" s="109" t="s">
        <v>37</v>
      </c>
      <c r="N15" s="109" t="s">
        <v>35</v>
      </c>
      <c r="O15" s="109" t="s">
        <v>36</v>
      </c>
      <c r="P15" s="109" t="s">
        <v>51</v>
      </c>
      <c r="Q15" s="21"/>
      <c r="R15" s="22"/>
      <c r="S15" s="22"/>
      <c r="T15" s="255"/>
      <c r="U15" s="255"/>
      <c r="V15" s="264"/>
      <c r="W15" s="255"/>
      <c r="X15" s="248"/>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2"/>
      <c r="FQ15" s="22"/>
      <c r="FR15" s="22"/>
      <c r="FS15" s="22"/>
      <c r="FT15" s="22"/>
      <c r="FU15" s="22"/>
      <c r="FV15" s="22"/>
      <c r="FW15" s="22"/>
      <c r="FX15" s="22"/>
      <c r="FY15" s="22"/>
      <c r="FZ15" s="22"/>
      <c r="GA15" s="22"/>
      <c r="GB15" s="22"/>
      <c r="GC15" s="22"/>
      <c r="GD15" s="22"/>
      <c r="GE15" s="22"/>
      <c r="GF15" s="22"/>
      <c r="GG15" s="22"/>
      <c r="GH15" s="22"/>
      <c r="GI15" s="22"/>
      <c r="GJ15" s="22"/>
      <c r="GK15" s="22"/>
      <c r="GL15" s="22"/>
      <c r="GM15" s="22"/>
      <c r="GN15" s="22"/>
      <c r="GO15" s="22"/>
      <c r="GP15" s="22"/>
      <c r="GQ15" s="22"/>
      <c r="GR15" s="22"/>
      <c r="GS15" s="22"/>
      <c r="GT15" s="22"/>
      <c r="GU15" s="22"/>
      <c r="GV15" s="22"/>
      <c r="GW15" s="22"/>
      <c r="GX15" s="22"/>
      <c r="GY15" s="22"/>
      <c r="GZ15" s="22"/>
      <c r="HA15" s="22"/>
      <c r="HB15" s="22"/>
      <c r="HC15" s="22"/>
      <c r="HD15" s="22"/>
      <c r="HE15" s="22"/>
      <c r="HF15" s="22"/>
      <c r="HG15" s="22"/>
      <c r="HH15" s="22"/>
      <c r="HI15" s="22"/>
      <c r="HJ15" s="22"/>
      <c r="HK15" s="22"/>
      <c r="HL15" s="22"/>
      <c r="HM15" s="22"/>
      <c r="HN15" s="22"/>
      <c r="HO15" s="22"/>
      <c r="HP15" s="22"/>
      <c r="HQ15" s="22"/>
      <c r="HR15" s="22"/>
      <c r="HS15" s="22"/>
      <c r="HT15" s="22"/>
      <c r="HU15" s="22"/>
      <c r="HV15" s="22"/>
      <c r="HW15" s="22"/>
      <c r="HX15" s="22"/>
      <c r="HY15" s="22"/>
      <c r="HZ15" s="22"/>
      <c r="IA15" s="22"/>
      <c r="IB15" s="22"/>
    </row>
    <row r="16" spans="1:236" ht="25.5">
      <c r="A16" s="169"/>
      <c r="B16" s="170"/>
      <c r="C16" s="161" t="s">
        <v>208</v>
      </c>
      <c r="D16" s="162"/>
      <c r="E16" s="162"/>
      <c r="F16" s="163"/>
      <c r="G16" s="163"/>
      <c r="H16" s="163"/>
      <c r="I16" s="163"/>
      <c r="J16" s="163"/>
      <c r="K16" s="163"/>
      <c r="L16" s="163"/>
      <c r="M16" s="163"/>
      <c r="N16" s="163"/>
      <c r="O16" s="163"/>
      <c r="P16" s="163"/>
      <c r="T16" s="144">
        <f t="shared" ref="T16:X27" si="0">A16</f>
        <v>0</v>
      </c>
      <c r="U16" s="144">
        <f t="shared" si="0"/>
        <v>0</v>
      </c>
      <c r="V16" s="156" t="str">
        <f t="shared" si="0"/>
        <v>Apgaismojuma un elektroapgādes tīkli 2.kārta</v>
      </c>
      <c r="W16" s="144">
        <f t="shared" si="0"/>
        <v>0</v>
      </c>
      <c r="X16" s="166">
        <f t="shared" si="0"/>
        <v>0</v>
      </c>
    </row>
    <row r="17" spans="1:24" ht="25.5">
      <c r="A17" s="165">
        <v>1</v>
      </c>
      <c r="B17" s="166"/>
      <c r="C17" s="152" t="s">
        <v>249</v>
      </c>
      <c r="D17" s="111" t="s">
        <v>57</v>
      </c>
      <c r="E17" s="157">
        <v>260</v>
      </c>
      <c r="F17" s="23"/>
      <c r="G17" s="23"/>
      <c r="H17" s="23">
        <f t="shared" ref="H17:H33" si="1">ROUND(F17*G17,2)</f>
        <v>0</v>
      </c>
      <c r="I17" s="23"/>
      <c r="J17" s="23"/>
      <c r="K17" s="24">
        <f t="shared" ref="K17:K33" si="2">H17+I17+J17</f>
        <v>0</v>
      </c>
      <c r="L17" s="24">
        <f t="shared" ref="L17:L33" si="3">ROUND(E17*F17,2)</f>
        <v>0</v>
      </c>
      <c r="M17" s="24">
        <f t="shared" ref="M17:M33" si="4">ROUND(E17*H17,2)</f>
        <v>0</v>
      </c>
      <c r="N17" s="24">
        <f t="shared" ref="N17:N33" si="5">ROUND(E17*I17,2)</f>
        <v>0</v>
      </c>
      <c r="O17" s="24">
        <f t="shared" ref="O17:O33" si="6">ROUND(E17*J17,2)</f>
        <v>0</v>
      </c>
      <c r="P17" s="24">
        <f t="shared" ref="P17:P33" si="7">M17+N17+O17</f>
        <v>0</v>
      </c>
      <c r="T17" s="144">
        <f t="shared" si="0"/>
        <v>1</v>
      </c>
      <c r="U17" s="144">
        <f t="shared" si="0"/>
        <v>0</v>
      </c>
      <c r="V17" s="156" t="str">
        <f t="shared" si="0"/>
        <v>Kabeļa montāža ar rievu frezēšanu, ievilkšana caurulē, nostiprināšana, savienošana</v>
      </c>
      <c r="W17" s="144" t="str">
        <f t="shared" si="0"/>
        <v>m</v>
      </c>
      <c r="X17" s="166">
        <f t="shared" si="0"/>
        <v>260</v>
      </c>
    </row>
    <row r="18" spans="1:24" ht="25.5">
      <c r="A18" s="165">
        <v>2</v>
      </c>
      <c r="B18" s="166"/>
      <c r="C18" s="151" t="s">
        <v>250</v>
      </c>
      <c r="D18" s="111" t="s">
        <v>57</v>
      </c>
      <c r="E18" s="157">
        <v>233</v>
      </c>
      <c r="F18" s="23"/>
      <c r="G18" s="23"/>
      <c r="H18" s="23">
        <f t="shared" si="1"/>
        <v>0</v>
      </c>
      <c r="I18" s="23"/>
      <c r="J18" s="23"/>
      <c r="K18" s="24">
        <f t="shared" si="2"/>
        <v>0</v>
      </c>
      <c r="L18" s="24">
        <f t="shared" si="3"/>
        <v>0</v>
      </c>
      <c r="M18" s="24">
        <f t="shared" si="4"/>
        <v>0</v>
      </c>
      <c r="N18" s="24">
        <f t="shared" si="5"/>
        <v>0</v>
      </c>
      <c r="O18" s="24">
        <f t="shared" si="6"/>
        <v>0</v>
      </c>
      <c r="P18" s="24">
        <f t="shared" si="7"/>
        <v>0</v>
      </c>
      <c r="T18" s="144">
        <f t="shared" si="0"/>
        <v>2</v>
      </c>
      <c r="U18" s="144">
        <f t="shared" si="0"/>
        <v>0</v>
      </c>
      <c r="V18" s="156" t="str">
        <f t="shared" si="0"/>
        <v xml:space="preserve">PVC aizsargcaurules dažāda diametra montāža, nostiprināšana </v>
      </c>
      <c r="W18" s="144" t="str">
        <f t="shared" si="0"/>
        <v>m</v>
      </c>
      <c r="X18" s="166">
        <f t="shared" si="0"/>
        <v>233</v>
      </c>
    </row>
    <row r="19" spans="1:24">
      <c r="A19" s="165">
        <v>3</v>
      </c>
      <c r="B19" s="166"/>
      <c r="C19" s="152" t="s">
        <v>251</v>
      </c>
      <c r="D19" s="111" t="s">
        <v>214</v>
      </c>
      <c r="E19" s="157">
        <v>2</v>
      </c>
      <c r="F19" s="23"/>
      <c r="G19" s="23"/>
      <c r="H19" s="23">
        <f t="shared" si="1"/>
        <v>0</v>
      </c>
      <c r="I19" s="23"/>
      <c r="J19" s="23"/>
      <c r="K19" s="24">
        <f t="shared" si="2"/>
        <v>0</v>
      </c>
      <c r="L19" s="24">
        <f t="shared" si="3"/>
        <v>0</v>
      </c>
      <c r="M19" s="24">
        <f t="shared" si="4"/>
        <v>0</v>
      </c>
      <c r="N19" s="24">
        <f t="shared" si="5"/>
        <v>0</v>
      </c>
      <c r="O19" s="24">
        <f t="shared" si="6"/>
        <v>0</v>
      </c>
      <c r="P19" s="24">
        <f t="shared" si="7"/>
        <v>0</v>
      </c>
      <c r="T19" s="144">
        <f t="shared" si="0"/>
        <v>3</v>
      </c>
      <c r="U19" s="144">
        <f t="shared" si="0"/>
        <v>0</v>
      </c>
      <c r="V19" s="156" t="str">
        <f t="shared" si="0"/>
        <v>Griestu apgaismes ķemeņu montāža AG-01</v>
      </c>
      <c r="W19" s="144" t="str">
        <f t="shared" si="0"/>
        <v>gb</v>
      </c>
      <c r="X19" s="166">
        <f t="shared" si="0"/>
        <v>2</v>
      </c>
    </row>
    <row r="20" spans="1:24">
      <c r="A20" s="165">
        <v>4</v>
      </c>
      <c r="B20" s="165"/>
      <c r="C20" s="151" t="s">
        <v>252</v>
      </c>
      <c r="D20" s="111" t="s">
        <v>214</v>
      </c>
      <c r="E20" s="157">
        <v>2</v>
      </c>
      <c r="F20" s="23"/>
      <c r="G20" s="23"/>
      <c r="H20" s="23">
        <f t="shared" si="1"/>
        <v>0</v>
      </c>
      <c r="I20" s="23"/>
      <c r="J20" s="23"/>
      <c r="K20" s="24">
        <f t="shared" si="2"/>
        <v>0</v>
      </c>
      <c r="L20" s="24">
        <f t="shared" si="3"/>
        <v>0</v>
      </c>
      <c r="M20" s="24">
        <f t="shared" si="4"/>
        <v>0</v>
      </c>
      <c r="N20" s="24">
        <f t="shared" si="5"/>
        <v>0</v>
      </c>
      <c r="O20" s="24">
        <f t="shared" si="6"/>
        <v>0</v>
      </c>
      <c r="P20" s="24">
        <f t="shared" si="7"/>
        <v>0</v>
      </c>
      <c r="T20" s="144">
        <f t="shared" si="0"/>
        <v>4</v>
      </c>
      <c r="U20" s="144">
        <f t="shared" si="0"/>
        <v>0</v>
      </c>
      <c r="V20" s="156" t="str">
        <f t="shared" si="0"/>
        <v>Sienu apgaismes ķermeņu montāža AS-01</v>
      </c>
      <c r="W20" s="144" t="str">
        <f t="shared" si="0"/>
        <v>gb</v>
      </c>
      <c r="X20" s="166">
        <f t="shared" si="0"/>
        <v>2</v>
      </c>
    </row>
    <row r="21" spans="1:24" ht="25.5">
      <c r="A21" s="165">
        <v>5</v>
      </c>
      <c r="B21" s="165"/>
      <c r="C21" s="151" t="s">
        <v>253</v>
      </c>
      <c r="D21" s="111" t="s">
        <v>214</v>
      </c>
      <c r="E21" s="157">
        <v>4</v>
      </c>
      <c r="F21" s="23"/>
      <c r="G21" s="23"/>
      <c r="H21" s="23">
        <f t="shared" si="1"/>
        <v>0</v>
      </c>
      <c r="I21" s="23"/>
      <c r="J21" s="23"/>
      <c r="K21" s="24">
        <f t="shared" si="2"/>
        <v>0</v>
      </c>
      <c r="L21" s="24">
        <f t="shared" si="3"/>
        <v>0</v>
      </c>
      <c r="M21" s="24">
        <f t="shared" si="4"/>
        <v>0</v>
      </c>
      <c r="N21" s="24">
        <f t="shared" si="5"/>
        <v>0</v>
      </c>
      <c r="O21" s="24">
        <f t="shared" si="6"/>
        <v>0</v>
      </c>
      <c r="P21" s="24">
        <f t="shared" si="7"/>
        <v>0</v>
      </c>
      <c r="T21" s="144">
        <f t="shared" si="0"/>
        <v>5</v>
      </c>
      <c r="U21" s="144">
        <f t="shared" si="0"/>
        <v>0</v>
      </c>
      <c r="V21" s="156" t="str">
        <f t="shared" si="0"/>
        <v>Iekārto apgaismes ķermeņu montāža L=5500 AT-01</v>
      </c>
      <c r="W21" s="144" t="str">
        <f t="shared" si="0"/>
        <v>gb</v>
      </c>
      <c r="X21" s="166">
        <f t="shared" si="0"/>
        <v>4</v>
      </c>
    </row>
    <row r="22" spans="1:24" ht="25.5">
      <c r="A22" s="165">
        <v>6</v>
      </c>
      <c r="B22" s="165"/>
      <c r="C22" s="151" t="s">
        <v>254</v>
      </c>
      <c r="D22" s="111" t="s">
        <v>214</v>
      </c>
      <c r="E22" s="157">
        <v>2</v>
      </c>
      <c r="F22" s="23"/>
      <c r="G22" s="23"/>
      <c r="H22" s="23">
        <f t="shared" si="1"/>
        <v>0</v>
      </c>
      <c r="I22" s="23"/>
      <c r="J22" s="23"/>
      <c r="K22" s="24">
        <f t="shared" si="2"/>
        <v>0</v>
      </c>
      <c r="L22" s="24">
        <f t="shared" si="3"/>
        <v>0</v>
      </c>
      <c r="M22" s="24">
        <f t="shared" si="4"/>
        <v>0</v>
      </c>
      <c r="N22" s="24">
        <f t="shared" si="5"/>
        <v>0</v>
      </c>
      <c r="O22" s="24">
        <f t="shared" si="6"/>
        <v>0</v>
      </c>
      <c r="P22" s="24">
        <f t="shared" si="7"/>
        <v>0</v>
      </c>
      <c r="T22" s="144">
        <f t="shared" si="0"/>
        <v>6</v>
      </c>
      <c r="U22" s="144">
        <f t="shared" si="0"/>
        <v>0</v>
      </c>
      <c r="V22" s="156" t="str">
        <f t="shared" si="0"/>
        <v>Iekārto apgaismes ķermeņu montāža L=4000 AT-02</v>
      </c>
      <c r="W22" s="144" t="str">
        <f t="shared" si="0"/>
        <v>gb</v>
      </c>
      <c r="X22" s="166">
        <f t="shared" si="0"/>
        <v>2</v>
      </c>
    </row>
    <row r="23" spans="1:24" ht="25.5">
      <c r="A23" s="165">
        <v>7</v>
      </c>
      <c r="B23" s="166"/>
      <c r="C23" s="152" t="s">
        <v>255</v>
      </c>
      <c r="D23" s="111" t="s">
        <v>214</v>
      </c>
      <c r="E23" s="157">
        <v>2</v>
      </c>
      <c r="F23" s="23"/>
      <c r="G23" s="23"/>
      <c r="H23" s="23">
        <f t="shared" si="1"/>
        <v>0</v>
      </c>
      <c r="I23" s="23"/>
      <c r="J23" s="23"/>
      <c r="K23" s="24">
        <f t="shared" si="2"/>
        <v>0</v>
      </c>
      <c r="L23" s="24">
        <f t="shared" si="3"/>
        <v>0</v>
      </c>
      <c r="M23" s="24">
        <f t="shared" si="4"/>
        <v>0</v>
      </c>
      <c r="N23" s="24">
        <f t="shared" si="5"/>
        <v>0</v>
      </c>
      <c r="O23" s="24">
        <f t="shared" si="6"/>
        <v>0</v>
      </c>
      <c r="P23" s="24">
        <f t="shared" si="7"/>
        <v>0</v>
      </c>
      <c r="T23" s="144">
        <f t="shared" si="0"/>
        <v>7</v>
      </c>
      <c r="U23" s="144">
        <f t="shared" si="0"/>
        <v>0</v>
      </c>
      <c r="V23" s="156" t="str">
        <f t="shared" si="0"/>
        <v>Iekārto apgaismes ķermeņu montāža L=3500 AT-03</v>
      </c>
      <c r="W23" s="144" t="str">
        <f t="shared" si="0"/>
        <v>gb</v>
      </c>
      <c r="X23" s="166">
        <f t="shared" si="0"/>
        <v>2</v>
      </c>
    </row>
    <row r="24" spans="1:24">
      <c r="A24" s="165">
        <v>8</v>
      </c>
      <c r="B24" s="165"/>
      <c r="C24" s="151" t="s">
        <v>256</v>
      </c>
      <c r="D24" s="111" t="s">
        <v>214</v>
      </c>
      <c r="E24" s="157">
        <v>5</v>
      </c>
      <c r="F24" s="23"/>
      <c r="G24" s="23"/>
      <c r="H24" s="23">
        <f t="shared" si="1"/>
        <v>0</v>
      </c>
      <c r="I24" s="23"/>
      <c r="J24" s="23"/>
      <c r="K24" s="24">
        <f t="shared" si="2"/>
        <v>0</v>
      </c>
      <c r="L24" s="24">
        <f t="shared" si="3"/>
        <v>0</v>
      </c>
      <c r="M24" s="24">
        <f t="shared" si="4"/>
        <v>0</v>
      </c>
      <c r="N24" s="24">
        <f t="shared" si="5"/>
        <v>0</v>
      </c>
      <c r="O24" s="24">
        <f t="shared" si="6"/>
        <v>0</v>
      </c>
      <c r="P24" s="24">
        <f t="shared" si="7"/>
        <v>0</v>
      </c>
      <c r="T24" s="144">
        <f t="shared" si="0"/>
        <v>8</v>
      </c>
      <c r="U24" s="144">
        <f t="shared" si="0"/>
        <v>0</v>
      </c>
      <c r="V24" s="156" t="str">
        <f t="shared" si="0"/>
        <v>Iekārto apgaismes ķermeņu montāža AT-04</v>
      </c>
      <c r="W24" s="144" t="str">
        <f t="shared" si="0"/>
        <v>gb</v>
      </c>
      <c r="X24" s="166">
        <f t="shared" si="0"/>
        <v>5</v>
      </c>
    </row>
    <row r="25" spans="1:24">
      <c r="A25" s="165">
        <v>9</v>
      </c>
      <c r="B25" s="166"/>
      <c r="C25" s="152" t="s">
        <v>257</v>
      </c>
      <c r="D25" s="111" t="s">
        <v>214</v>
      </c>
      <c r="E25" s="157">
        <v>2</v>
      </c>
      <c r="F25" s="23"/>
      <c r="G25" s="23"/>
      <c r="H25" s="23">
        <f t="shared" si="1"/>
        <v>0</v>
      </c>
      <c r="I25" s="23"/>
      <c r="J25" s="23"/>
      <c r="K25" s="24">
        <f t="shared" si="2"/>
        <v>0</v>
      </c>
      <c r="L25" s="24">
        <f t="shared" si="3"/>
        <v>0</v>
      </c>
      <c r="M25" s="24">
        <f t="shared" si="4"/>
        <v>0</v>
      </c>
      <c r="N25" s="24">
        <f t="shared" si="5"/>
        <v>0</v>
      </c>
      <c r="O25" s="24">
        <f t="shared" si="6"/>
        <v>0</v>
      </c>
      <c r="P25" s="24">
        <f t="shared" si="7"/>
        <v>0</v>
      </c>
      <c r="T25" s="144">
        <f t="shared" si="0"/>
        <v>9</v>
      </c>
      <c r="U25" s="144">
        <f t="shared" si="0"/>
        <v>0</v>
      </c>
      <c r="V25" s="156" t="str">
        <f t="shared" si="0"/>
        <v>Evakuācijas izejas  apgaismojums</v>
      </c>
      <c r="W25" s="144" t="str">
        <f t="shared" si="0"/>
        <v>gb</v>
      </c>
      <c r="X25" s="166">
        <f t="shared" si="0"/>
        <v>2</v>
      </c>
    </row>
    <row r="26" spans="1:24">
      <c r="A26" s="165">
        <v>10</v>
      </c>
      <c r="B26" s="165"/>
      <c r="C26" s="151" t="s">
        <v>401</v>
      </c>
      <c r="D26" s="111" t="s">
        <v>214</v>
      </c>
      <c r="E26" s="157">
        <v>15</v>
      </c>
      <c r="F26" s="23"/>
      <c r="G26" s="23"/>
      <c r="H26" s="23">
        <f t="shared" si="1"/>
        <v>0</v>
      </c>
      <c r="I26" s="23"/>
      <c r="J26" s="23"/>
      <c r="K26" s="24">
        <f t="shared" si="2"/>
        <v>0</v>
      </c>
      <c r="L26" s="24">
        <f t="shared" si="3"/>
        <v>0</v>
      </c>
      <c r="M26" s="24">
        <f t="shared" si="4"/>
        <v>0</v>
      </c>
      <c r="N26" s="24">
        <f t="shared" si="5"/>
        <v>0</v>
      </c>
      <c r="O26" s="24">
        <f t="shared" si="6"/>
        <v>0</v>
      </c>
      <c r="P26" s="24">
        <f t="shared" si="7"/>
        <v>0</v>
      </c>
      <c r="T26" s="144">
        <f t="shared" si="0"/>
        <v>10</v>
      </c>
      <c r="U26" s="144">
        <f t="shared" si="0"/>
        <v>0</v>
      </c>
      <c r="V26" s="156" t="str">
        <f t="shared" si="0"/>
        <v>Virsapmetuma rozetes IP 20 montāža</v>
      </c>
      <c r="W26" s="144" t="str">
        <f t="shared" si="0"/>
        <v>gb</v>
      </c>
      <c r="X26" s="166">
        <f t="shared" si="0"/>
        <v>15</v>
      </c>
    </row>
    <row r="27" spans="1:24">
      <c r="A27" s="165">
        <v>11</v>
      </c>
      <c r="B27" s="165"/>
      <c r="C27" s="152" t="s">
        <v>402</v>
      </c>
      <c r="D27" s="111" t="s">
        <v>214</v>
      </c>
      <c r="E27" s="157">
        <v>4</v>
      </c>
      <c r="F27" s="23"/>
      <c r="G27" s="23"/>
      <c r="H27" s="23">
        <f t="shared" si="1"/>
        <v>0</v>
      </c>
      <c r="I27" s="23"/>
      <c r="J27" s="23"/>
      <c r="K27" s="24">
        <f t="shared" si="2"/>
        <v>0</v>
      </c>
      <c r="L27" s="24">
        <f t="shared" si="3"/>
        <v>0</v>
      </c>
      <c r="M27" s="24">
        <f t="shared" si="4"/>
        <v>0</v>
      </c>
      <c r="N27" s="24">
        <f t="shared" si="5"/>
        <v>0</v>
      </c>
      <c r="O27" s="24">
        <f t="shared" si="6"/>
        <v>0</v>
      </c>
      <c r="P27" s="24">
        <f t="shared" si="7"/>
        <v>0</v>
      </c>
      <c r="T27" s="144">
        <f t="shared" si="0"/>
        <v>11</v>
      </c>
      <c r="U27" s="144">
        <f t="shared" si="0"/>
        <v>0</v>
      </c>
      <c r="V27" s="156" t="str">
        <f t="shared" si="0"/>
        <v>Zemapmetuma rozetes IP44 montāža</v>
      </c>
      <c r="W27" s="144" t="str">
        <f t="shared" si="0"/>
        <v>gb</v>
      </c>
      <c r="X27" s="166">
        <f t="shared" si="0"/>
        <v>4</v>
      </c>
    </row>
    <row r="28" spans="1:24">
      <c r="A28" s="165">
        <v>12</v>
      </c>
      <c r="B28" s="166"/>
      <c r="C28" s="151" t="s">
        <v>403</v>
      </c>
      <c r="D28" s="111" t="s">
        <v>214</v>
      </c>
      <c r="E28" s="157">
        <v>15</v>
      </c>
      <c r="F28" s="23"/>
      <c r="G28" s="23"/>
      <c r="H28" s="23">
        <f t="shared" si="1"/>
        <v>0</v>
      </c>
      <c r="I28" s="23"/>
      <c r="J28" s="23"/>
      <c r="K28" s="24">
        <f t="shared" si="2"/>
        <v>0</v>
      </c>
      <c r="L28" s="24">
        <f t="shared" si="3"/>
        <v>0</v>
      </c>
      <c r="M28" s="24">
        <f t="shared" si="4"/>
        <v>0</v>
      </c>
      <c r="N28" s="24">
        <f t="shared" si="5"/>
        <v>0</v>
      </c>
      <c r="O28" s="24">
        <f t="shared" si="6"/>
        <v>0</v>
      </c>
      <c r="P28" s="24">
        <f t="shared" si="7"/>
        <v>0</v>
      </c>
      <c r="T28" s="144">
        <f t="shared" ref="T28:X33" si="8">A28</f>
        <v>12</v>
      </c>
      <c r="U28" s="144">
        <f t="shared" si="8"/>
        <v>0</v>
      </c>
      <c r="V28" s="156" t="str">
        <f t="shared" si="8"/>
        <v>Rozešu IP67 montāža grīdā</v>
      </c>
      <c r="W28" s="144" t="str">
        <f t="shared" si="8"/>
        <v>gb</v>
      </c>
      <c r="X28" s="166">
        <f t="shared" si="8"/>
        <v>15</v>
      </c>
    </row>
    <row r="29" spans="1:24">
      <c r="A29" s="165">
        <v>13</v>
      </c>
      <c r="B29" s="165"/>
      <c r="C29" s="152" t="s">
        <v>258</v>
      </c>
      <c r="D29" s="111" t="s">
        <v>214</v>
      </c>
      <c r="E29" s="157">
        <v>1</v>
      </c>
      <c r="F29" s="23"/>
      <c r="G29" s="23"/>
      <c r="H29" s="23">
        <f t="shared" si="1"/>
        <v>0</v>
      </c>
      <c r="I29" s="23"/>
      <c r="J29" s="23"/>
      <c r="K29" s="24">
        <f t="shared" si="2"/>
        <v>0</v>
      </c>
      <c r="L29" s="24">
        <f t="shared" si="3"/>
        <v>0</v>
      </c>
      <c r="M29" s="24">
        <f t="shared" si="4"/>
        <v>0</v>
      </c>
      <c r="N29" s="24">
        <f t="shared" si="5"/>
        <v>0</v>
      </c>
      <c r="O29" s="24">
        <f t="shared" si="6"/>
        <v>0</v>
      </c>
      <c r="P29" s="24">
        <f t="shared" si="7"/>
        <v>0</v>
      </c>
      <c r="T29" s="144">
        <f t="shared" si="8"/>
        <v>13</v>
      </c>
      <c r="U29" s="144">
        <f t="shared" si="8"/>
        <v>0</v>
      </c>
      <c r="V29" s="156" t="str">
        <f t="shared" si="8"/>
        <v>Sadales montāža</v>
      </c>
      <c r="W29" s="144" t="str">
        <f t="shared" si="8"/>
        <v>gb</v>
      </c>
      <c r="X29" s="166">
        <f t="shared" si="8"/>
        <v>1</v>
      </c>
    </row>
    <row r="30" spans="1:24">
      <c r="A30" s="165">
        <v>14</v>
      </c>
      <c r="B30" s="165"/>
      <c r="C30" s="151" t="s">
        <v>259</v>
      </c>
      <c r="D30" s="111" t="s">
        <v>214</v>
      </c>
      <c r="E30" s="157">
        <v>2</v>
      </c>
      <c r="F30" s="23"/>
      <c r="G30" s="23"/>
      <c r="H30" s="23">
        <f t="shared" si="1"/>
        <v>0</v>
      </c>
      <c r="I30" s="23"/>
      <c r="J30" s="23"/>
      <c r="K30" s="24">
        <f t="shared" si="2"/>
        <v>0</v>
      </c>
      <c r="L30" s="24">
        <f t="shared" si="3"/>
        <v>0</v>
      </c>
      <c r="M30" s="24">
        <f t="shared" si="4"/>
        <v>0</v>
      </c>
      <c r="N30" s="24">
        <f t="shared" si="5"/>
        <v>0</v>
      </c>
      <c r="O30" s="24">
        <f t="shared" si="6"/>
        <v>0</v>
      </c>
      <c r="P30" s="24">
        <f t="shared" si="7"/>
        <v>0</v>
      </c>
      <c r="T30" s="144">
        <f t="shared" si="8"/>
        <v>14</v>
      </c>
      <c r="U30" s="144">
        <f t="shared" si="8"/>
        <v>0</v>
      </c>
      <c r="V30" s="156" t="str">
        <f t="shared" si="8"/>
        <v>Zemapmetuma slēdža montāža</v>
      </c>
      <c r="W30" s="144" t="str">
        <f t="shared" si="8"/>
        <v>gb</v>
      </c>
      <c r="X30" s="166">
        <f t="shared" si="8"/>
        <v>2</v>
      </c>
    </row>
    <row r="31" spans="1:24">
      <c r="A31" s="165">
        <v>15</v>
      </c>
      <c r="B31" s="165"/>
      <c r="C31" s="152" t="s">
        <v>260</v>
      </c>
      <c r="D31" s="111" t="s">
        <v>214</v>
      </c>
      <c r="E31" s="157">
        <v>2</v>
      </c>
      <c r="F31" s="23"/>
      <c r="G31" s="23"/>
      <c r="H31" s="23">
        <f t="shared" si="1"/>
        <v>0</v>
      </c>
      <c r="I31" s="23"/>
      <c r="J31" s="23"/>
      <c r="K31" s="24">
        <f t="shared" si="2"/>
        <v>0</v>
      </c>
      <c r="L31" s="24">
        <f t="shared" si="3"/>
        <v>0</v>
      </c>
      <c r="M31" s="24">
        <f t="shared" si="4"/>
        <v>0</v>
      </c>
      <c r="N31" s="24">
        <f t="shared" si="5"/>
        <v>0</v>
      </c>
      <c r="O31" s="24">
        <f t="shared" si="6"/>
        <v>0</v>
      </c>
      <c r="P31" s="24">
        <f t="shared" si="7"/>
        <v>0</v>
      </c>
      <c r="T31" s="144">
        <f t="shared" si="8"/>
        <v>15</v>
      </c>
      <c r="U31" s="144">
        <f t="shared" si="8"/>
        <v>0</v>
      </c>
      <c r="V31" s="156" t="str">
        <f t="shared" si="8"/>
        <v>Speciāla slēdža montāža</v>
      </c>
      <c r="W31" s="144" t="str">
        <f t="shared" si="8"/>
        <v>gb</v>
      </c>
      <c r="X31" s="166">
        <f t="shared" si="8"/>
        <v>2</v>
      </c>
    </row>
    <row r="32" spans="1:24">
      <c r="A32" s="165">
        <v>16</v>
      </c>
      <c r="B32" s="165"/>
      <c r="C32" s="151" t="s">
        <v>261</v>
      </c>
      <c r="D32" s="111" t="s">
        <v>214</v>
      </c>
      <c r="E32" s="157">
        <v>2</v>
      </c>
      <c r="F32" s="23"/>
      <c r="G32" s="23"/>
      <c r="H32" s="23">
        <f t="shared" ref="H32" si="9">ROUND(F32*G32,2)</f>
        <v>0</v>
      </c>
      <c r="I32" s="23"/>
      <c r="J32" s="23"/>
      <c r="K32" s="24">
        <f t="shared" ref="K32" si="10">H32+I32+J32</f>
        <v>0</v>
      </c>
      <c r="L32" s="24">
        <f t="shared" ref="L32" si="11">ROUND(E32*F32,2)</f>
        <v>0</v>
      </c>
      <c r="M32" s="24">
        <f t="shared" ref="M32" si="12">ROUND(E32*H32,2)</f>
        <v>0</v>
      </c>
      <c r="N32" s="24">
        <f t="shared" ref="N32" si="13">ROUND(E32*I32,2)</f>
        <v>0</v>
      </c>
      <c r="O32" s="24">
        <f t="shared" ref="O32" si="14">ROUND(E32*J32,2)</f>
        <v>0</v>
      </c>
      <c r="P32" s="24">
        <f t="shared" ref="P32" si="15">M32+N32+O32</f>
        <v>0</v>
      </c>
      <c r="T32" s="144">
        <f t="shared" ref="T32" si="16">A32</f>
        <v>16</v>
      </c>
      <c r="U32" s="144">
        <f t="shared" ref="U32" si="17">B32</f>
        <v>0</v>
      </c>
      <c r="V32" s="156" t="str">
        <f t="shared" ref="V32" si="18">C32</f>
        <v>Virsapmetuma slēdža montāža</v>
      </c>
      <c r="W32" s="144" t="str">
        <f t="shared" ref="W32" si="19">D32</f>
        <v>gb</v>
      </c>
      <c r="X32" s="166">
        <f t="shared" ref="X32" si="20">E32</f>
        <v>2</v>
      </c>
    </row>
    <row r="33" spans="1:236" ht="26.25" thickBot="1">
      <c r="A33" s="165">
        <v>17</v>
      </c>
      <c r="B33" s="165"/>
      <c r="C33" s="151" t="s">
        <v>400</v>
      </c>
      <c r="D33" s="111" t="s">
        <v>214</v>
      </c>
      <c r="E33" s="157">
        <v>6</v>
      </c>
      <c r="F33" s="23"/>
      <c r="G33" s="23"/>
      <c r="H33" s="23">
        <f t="shared" si="1"/>
        <v>0</v>
      </c>
      <c r="I33" s="23"/>
      <c r="J33" s="23"/>
      <c r="K33" s="24">
        <f t="shared" si="2"/>
        <v>0</v>
      </c>
      <c r="L33" s="24">
        <f t="shared" si="3"/>
        <v>0</v>
      </c>
      <c r="M33" s="24">
        <f t="shared" si="4"/>
        <v>0</v>
      </c>
      <c r="N33" s="24">
        <f t="shared" si="5"/>
        <v>0</v>
      </c>
      <c r="O33" s="24">
        <f t="shared" si="6"/>
        <v>0</v>
      </c>
      <c r="P33" s="24">
        <f t="shared" si="7"/>
        <v>0</v>
      </c>
      <c r="T33" s="144">
        <f t="shared" si="8"/>
        <v>17</v>
      </c>
      <c r="U33" s="144">
        <f t="shared" si="8"/>
        <v>0</v>
      </c>
      <c r="V33" s="156" t="str">
        <f t="shared" si="8"/>
        <v>Zemapmetuma kārbas montāža (slēdžiem un rozetēm)</v>
      </c>
      <c r="W33" s="144" t="str">
        <f t="shared" si="8"/>
        <v>gb</v>
      </c>
      <c r="X33" s="166">
        <f t="shared" si="8"/>
        <v>6</v>
      </c>
    </row>
    <row r="34" spans="1:236" ht="30" customHeight="1" thickBot="1">
      <c r="A34" s="249" t="s">
        <v>52</v>
      </c>
      <c r="B34" s="250"/>
      <c r="C34" s="250"/>
      <c r="D34" s="250"/>
      <c r="E34" s="250"/>
      <c r="F34" s="250"/>
      <c r="G34" s="250"/>
      <c r="H34" s="250"/>
      <c r="I34" s="250"/>
      <c r="J34" s="250"/>
      <c r="K34" s="250"/>
      <c r="L34" s="60">
        <f>SUM(L16:L33)</f>
        <v>0</v>
      </c>
      <c r="M34" s="60">
        <f>SUM(M16:M33)</f>
        <v>0</v>
      </c>
      <c r="N34" s="60">
        <f>SUM(N16:N33)</f>
        <v>0</v>
      </c>
      <c r="O34" s="60">
        <f>SUM(O16:O33)</f>
        <v>0</v>
      </c>
      <c r="P34" s="60">
        <f>SUM(P16:P33)</f>
        <v>0</v>
      </c>
      <c r="Q34" s="10"/>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row>
    <row r="35" spans="1:236" ht="12.75" customHeight="1">
      <c r="A35" s="58"/>
      <c r="B35" s="58"/>
      <c r="C35" s="58"/>
      <c r="D35" s="58"/>
      <c r="E35" s="58"/>
      <c r="F35" s="58"/>
      <c r="G35" s="58"/>
      <c r="H35" s="58"/>
      <c r="I35" s="58"/>
      <c r="J35" s="58"/>
      <c r="K35" s="58"/>
      <c r="L35" s="59"/>
      <c r="M35" s="59"/>
      <c r="N35" s="59"/>
      <c r="O35" s="59"/>
      <c r="P35" s="59"/>
      <c r="Q35" s="10"/>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row>
    <row r="36" spans="1:236" ht="22.5" customHeight="1">
      <c r="A36" s="145" t="s">
        <v>53</v>
      </c>
      <c r="B36" s="58"/>
      <c r="C36" s="58"/>
      <c r="D36" s="58"/>
      <c r="E36" s="58"/>
      <c r="F36" s="58"/>
      <c r="G36" s="58"/>
      <c r="H36" s="58"/>
      <c r="I36" s="58"/>
      <c r="J36" s="58"/>
      <c r="K36" s="58"/>
      <c r="L36" s="59"/>
      <c r="M36" s="59"/>
      <c r="N36" s="59"/>
      <c r="O36" s="59"/>
      <c r="P36" s="59"/>
      <c r="Q36" s="10"/>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row>
    <row r="37" spans="1:236">
      <c r="A37" s="3"/>
      <c r="B37" s="26"/>
      <c r="C37" s="27"/>
      <c r="D37" s="28"/>
      <c r="E37" s="25"/>
      <c r="F37" s="29"/>
      <c r="G37" s="30"/>
      <c r="H37" s="30"/>
      <c r="I37" s="30"/>
      <c r="J37" s="30"/>
      <c r="K37" s="31"/>
      <c r="L37" s="31"/>
      <c r="M37" s="31"/>
      <c r="N37" s="31"/>
      <c r="O37" s="32"/>
      <c r="P37" s="32"/>
      <c r="Q37" s="12"/>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row>
    <row r="38" spans="1:236">
      <c r="A38" s="26"/>
      <c r="B38" s="26"/>
      <c r="C38" s="27"/>
      <c r="D38" s="28"/>
      <c r="E38" s="25"/>
      <c r="F38" s="29"/>
      <c r="G38" s="30"/>
      <c r="H38" s="30"/>
      <c r="I38" s="30"/>
      <c r="J38" s="30"/>
      <c r="K38" s="31"/>
      <c r="L38" s="31"/>
      <c r="M38" s="31"/>
      <c r="N38" s="31"/>
      <c r="O38" s="32"/>
      <c r="P38" s="32"/>
      <c r="Q38" s="12"/>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row>
    <row r="39" spans="1:236" ht="13.5">
      <c r="B39" s="61"/>
      <c r="C39" s="71" t="s">
        <v>6</v>
      </c>
      <c r="D39" s="222">
        <f>KOPTĀME!B24</f>
        <v>0</v>
      </c>
      <c r="E39" s="222"/>
      <c r="F39" s="222"/>
      <c r="G39" s="222"/>
      <c r="H39" s="222"/>
      <c r="I39" s="222"/>
      <c r="J39" s="222"/>
      <c r="K39" s="222"/>
      <c r="L39" s="222"/>
      <c r="M39" s="222"/>
      <c r="N39" s="222"/>
      <c r="O39" s="222"/>
      <c r="P39" s="222"/>
    </row>
    <row r="40" spans="1:236" ht="10.5" customHeight="1">
      <c r="B40" s="61"/>
      <c r="C40" s="72"/>
      <c r="D40" s="200" t="s">
        <v>7</v>
      </c>
      <c r="E40" s="200"/>
      <c r="F40" s="200"/>
      <c r="G40" s="200"/>
      <c r="H40" s="200"/>
      <c r="I40" s="200"/>
      <c r="J40" s="200"/>
      <c r="K40" s="200"/>
      <c r="L40" s="200"/>
      <c r="M40" s="200"/>
      <c r="N40" s="200"/>
      <c r="O40" s="200"/>
      <c r="P40" s="200"/>
    </row>
    <row r="41" spans="1:236" s="6" customFormat="1" ht="10.5" customHeight="1">
      <c r="A41" s="4"/>
      <c r="B41" s="61"/>
      <c r="C41" s="72"/>
      <c r="D41" s="168"/>
      <c r="E41" s="168"/>
      <c r="F41" s="168"/>
      <c r="G41" s="168"/>
      <c r="H41" s="168"/>
      <c r="I41" s="168"/>
      <c r="J41" s="168"/>
      <c r="K41" s="168"/>
      <c r="L41" s="168"/>
      <c r="M41" s="168"/>
      <c r="N41" s="168"/>
      <c r="O41" s="168"/>
      <c r="P41" s="168"/>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row>
    <row r="42" spans="1:236" s="6" customFormat="1" ht="15">
      <c r="A42" s="4"/>
      <c r="B42" s="61"/>
      <c r="C42" s="100" t="s">
        <v>39</v>
      </c>
      <c r="D42" s="265">
        <f>KOPTĀME!B29</f>
        <v>0</v>
      </c>
      <c r="E42" s="265"/>
      <c r="F42" s="265"/>
      <c r="G42" s="146"/>
      <c r="H42" s="146"/>
      <c r="I42" s="146"/>
      <c r="J42" s="146"/>
      <c r="K42" s="146"/>
      <c r="L42" s="146"/>
      <c r="M42" s="147"/>
      <c r="N42" s="148"/>
      <c r="O42" s="2"/>
      <c r="P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row>
    <row r="43" spans="1:236" s="6" customFormat="1" ht="14.25">
      <c r="A43" s="4"/>
      <c r="B43" s="61"/>
      <c r="C43" s="76"/>
      <c r="D43" s="77"/>
      <c r="E43" s="76"/>
      <c r="F43" s="65"/>
      <c r="G43" s="149"/>
      <c r="H43" s="149"/>
      <c r="I43" s="149"/>
      <c r="J43" s="149"/>
      <c r="K43" s="149"/>
      <c r="L43" s="149"/>
      <c r="M43" s="149"/>
      <c r="N43" s="150"/>
      <c r="O43" s="2"/>
      <c r="P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row>
    <row r="44" spans="1:236" s="6" customFormat="1" ht="13.5">
      <c r="A44" s="4"/>
      <c r="B44" s="61"/>
      <c r="C44" s="71" t="s">
        <v>12</v>
      </c>
      <c r="D44" s="219">
        <f>Kopsav.!C36</f>
        <v>0</v>
      </c>
      <c r="E44" s="219"/>
      <c r="F44" s="219"/>
      <c r="G44" s="219"/>
      <c r="H44" s="219"/>
      <c r="I44" s="219"/>
      <c r="J44" s="219"/>
      <c r="K44" s="219"/>
      <c r="L44" s="219"/>
      <c r="M44" s="219"/>
      <c r="N44" s="219"/>
      <c r="O44" s="219"/>
      <c r="P44" s="219"/>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row>
    <row r="45" spans="1:236" s="6" customFormat="1">
      <c r="A45" s="4"/>
      <c r="B45" s="61"/>
      <c r="C45" s="72"/>
      <c r="D45" s="200" t="s">
        <v>7</v>
      </c>
      <c r="E45" s="200"/>
      <c r="F45" s="200"/>
      <c r="G45" s="200"/>
      <c r="H45" s="200"/>
      <c r="I45" s="200"/>
      <c r="J45" s="200"/>
      <c r="K45" s="200"/>
      <c r="L45" s="200"/>
      <c r="M45" s="200"/>
      <c r="N45" s="200"/>
      <c r="O45" s="200"/>
      <c r="P45" s="200"/>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row>
    <row r="46" spans="1:236" s="6" customFormat="1" ht="9" customHeight="1">
      <c r="A46" s="4"/>
      <c r="B46" s="4"/>
      <c r="C46" s="72"/>
      <c r="D46" s="201"/>
      <c r="E46" s="201"/>
      <c r="F46" s="201"/>
      <c r="G46" s="33"/>
      <c r="H46" s="33"/>
      <c r="I46" s="33"/>
      <c r="J46" s="33"/>
      <c r="K46" s="2"/>
      <c r="L46" s="3"/>
      <c r="M46" s="3"/>
      <c r="N46" s="3"/>
      <c r="O46" s="3"/>
      <c r="P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row>
    <row r="47" spans="1:236" s="6" customFormat="1" ht="13.5">
      <c r="A47" s="4"/>
      <c r="B47" s="4"/>
      <c r="C47" s="75" t="s">
        <v>8</v>
      </c>
      <c r="D47" s="101">
        <f>KOPTĀME!B27</f>
        <v>0</v>
      </c>
      <c r="E47" s="101"/>
      <c r="F47" s="72"/>
      <c r="G47" s="33"/>
      <c r="H47" s="33"/>
      <c r="K47" s="3"/>
      <c r="L47" s="3"/>
      <c r="M47" s="3"/>
      <c r="N47" s="3"/>
      <c r="O47" s="3"/>
      <c r="P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row>
  </sheetData>
  <sheetProtection algorithmName="SHA-512" hashValue="qgp/lINiDDE1DuUAl/UF2+GnRCRdHvB7U9JBAw73Uo9Gd3+OTqdfuwVNsxoe9a98yvqo8EGANDEbAPJWGuAMYg==" saltValue="1Eb7lAwGQJpYJtgIwqg/Xg==" spinCount="100000" sheet="1" formatCells="0" formatColumns="0" formatRows="0" insertColumns="0" insertRows="0" insertHyperlinks="0" deleteColumns="0" deleteRows="0" selectLockedCells="1" sort="0" autoFilter="0" pivotTables="0"/>
  <autoFilter ref="A15:IB34"/>
  <mergeCells count="22">
    <mergeCell ref="D46:F46"/>
    <mergeCell ref="T14:T15"/>
    <mergeCell ref="U14:U15"/>
    <mergeCell ref="V14:V15"/>
    <mergeCell ref="W14:W15"/>
    <mergeCell ref="D39:P39"/>
    <mergeCell ref="D40:P40"/>
    <mergeCell ref="D42:F42"/>
    <mergeCell ref="D44:P44"/>
    <mergeCell ref="D45:P45"/>
    <mergeCell ref="X14:X15"/>
    <mergeCell ref="A34:K34"/>
    <mergeCell ref="A6:P6"/>
    <mergeCell ref="N11:O11"/>
    <mergeCell ref="N12:O12"/>
    <mergeCell ref="A14:A15"/>
    <mergeCell ref="B14:B15"/>
    <mergeCell ref="C14:C15"/>
    <mergeCell ref="D14:D15"/>
    <mergeCell ref="E14:E15"/>
    <mergeCell ref="F14:K14"/>
    <mergeCell ref="L14:P14"/>
  </mergeCells>
  <pageMargins left="0.70866141732283472" right="0.70866141732283472" top="0.74803149606299213" bottom="0.74803149606299213" header="0.31496062992125984" footer="0.31496062992125984"/>
  <pageSetup paperSize="9" scale="77" fitToHeight="0" orientation="landscape" r:id="rId1"/>
  <headerFooter>
    <oddFooter>&amp;C&amp;"time,Italic"&amp;10&amp;P / &amp;N</oddFooter>
  </headerFooter>
  <rowBreaks count="1" manualBreakCount="1">
    <brk id="33" max="15"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B40"/>
  <sheetViews>
    <sheetView view="pageBreakPreview" topLeftCell="A11" zoomScaleNormal="100" zoomScaleSheetLayoutView="100" workbookViewId="0">
      <selection activeCell="G24" sqref="G24"/>
    </sheetView>
  </sheetViews>
  <sheetFormatPr defaultRowHeight="12.75"/>
  <cols>
    <col min="1" max="1" width="6.28515625" style="4" customWidth="1"/>
    <col min="2" max="2" width="2.5703125" style="4" customWidth="1"/>
    <col min="3" max="3" width="37" style="34" customWidth="1"/>
    <col min="4" max="4" width="9.5703125" style="35" customWidth="1"/>
    <col min="5" max="5" width="9.5703125" style="36" customWidth="1"/>
    <col min="6" max="6" width="6.7109375" style="6" customWidth="1"/>
    <col min="7" max="7" width="8.28515625" style="6" customWidth="1"/>
    <col min="8" max="8" width="7.28515625" style="6" customWidth="1"/>
    <col min="9" max="9" width="8.42578125" style="6" customWidth="1"/>
    <col min="10" max="10" width="9.28515625" style="6" customWidth="1"/>
    <col min="11" max="11" width="8.28515625" style="3" customWidth="1"/>
    <col min="12" max="15" width="11.140625" style="3" customWidth="1"/>
    <col min="16" max="16" width="11.7109375" style="3" customWidth="1"/>
    <col min="17" max="17" width="10.28515625" style="6" customWidth="1"/>
    <col min="18" max="20" width="9.140625" style="3"/>
    <col min="21" max="21" width="9.5703125" style="3" customWidth="1"/>
    <col min="22" max="22" width="41.42578125" style="3" customWidth="1"/>
    <col min="23" max="236" width="9.140625" style="3"/>
    <col min="237" max="237" width="4" style="3" customWidth="1"/>
    <col min="238" max="238" width="31.42578125" style="3" customWidth="1"/>
    <col min="239" max="239" width="5.7109375" style="3" customWidth="1"/>
    <col min="240" max="240" width="8.42578125" style="3" customWidth="1"/>
    <col min="241" max="241" width="6.140625" style="3" customWidth="1"/>
    <col min="242" max="242" width="6.5703125" style="3" customWidth="1"/>
    <col min="243" max="243" width="7.28515625" style="3" customWidth="1"/>
    <col min="244" max="244" width="8.28515625" style="3" customWidth="1"/>
    <col min="245" max="245" width="7.28515625" style="3" customWidth="1"/>
    <col min="246" max="246" width="6.7109375" style="3" customWidth="1"/>
    <col min="247" max="247" width="11.140625" style="3" customWidth="1"/>
    <col min="248" max="248" width="9.5703125" style="3" customWidth="1"/>
    <col min="249" max="250" width="11.140625" style="3" customWidth="1"/>
    <col min="251" max="251" width="8.85546875" style="3" customWidth="1"/>
    <col min="252" max="492" width="9.140625" style="3"/>
    <col min="493" max="493" width="4" style="3" customWidth="1"/>
    <col min="494" max="494" width="31.42578125" style="3" customWidth="1"/>
    <col min="495" max="495" width="5.7109375" style="3" customWidth="1"/>
    <col min="496" max="496" width="8.42578125" style="3" customWidth="1"/>
    <col min="497" max="497" width="6.140625" style="3" customWidth="1"/>
    <col min="498" max="498" width="6.5703125" style="3" customWidth="1"/>
    <col min="499" max="499" width="7.28515625" style="3" customWidth="1"/>
    <col min="500" max="500" width="8.28515625" style="3" customWidth="1"/>
    <col min="501" max="501" width="7.28515625" style="3" customWidth="1"/>
    <col min="502" max="502" width="6.7109375" style="3" customWidth="1"/>
    <col min="503" max="503" width="11.140625" style="3" customWidth="1"/>
    <col min="504" max="504" width="9.5703125" style="3" customWidth="1"/>
    <col min="505" max="506" width="11.140625" style="3" customWidth="1"/>
    <col min="507" max="507" width="8.85546875" style="3" customWidth="1"/>
    <col min="508" max="748" width="9.140625" style="3"/>
    <col min="749" max="749" width="4" style="3" customWidth="1"/>
    <col min="750" max="750" width="31.42578125" style="3" customWidth="1"/>
    <col min="751" max="751" width="5.7109375" style="3" customWidth="1"/>
    <col min="752" max="752" width="8.42578125" style="3" customWidth="1"/>
    <col min="753" max="753" width="6.140625" style="3" customWidth="1"/>
    <col min="754" max="754" width="6.5703125" style="3" customWidth="1"/>
    <col min="755" max="755" width="7.28515625" style="3" customWidth="1"/>
    <col min="756" max="756" width="8.28515625" style="3" customWidth="1"/>
    <col min="757" max="757" width="7.28515625" style="3" customWidth="1"/>
    <col min="758" max="758" width="6.7109375" style="3" customWidth="1"/>
    <col min="759" max="759" width="11.140625" style="3" customWidth="1"/>
    <col min="760" max="760" width="9.5703125" style="3" customWidth="1"/>
    <col min="761" max="762" width="11.140625" style="3" customWidth="1"/>
    <col min="763" max="763" width="8.85546875" style="3" customWidth="1"/>
    <col min="764" max="1004" width="9.140625" style="3"/>
    <col min="1005" max="1005" width="4" style="3" customWidth="1"/>
    <col min="1006" max="1006" width="31.42578125" style="3" customWidth="1"/>
    <col min="1007" max="1007" width="5.7109375" style="3" customWidth="1"/>
    <col min="1008" max="1008" width="8.42578125" style="3" customWidth="1"/>
    <col min="1009" max="1009" width="6.140625" style="3" customWidth="1"/>
    <col min="1010" max="1010" width="6.5703125" style="3" customWidth="1"/>
    <col min="1011" max="1011" width="7.28515625" style="3" customWidth="1"/>
    <col min="1012" max="1012" width="8.28515625" style="3" customWidth="1"/>
    <col min="1013" max="1013" width="7.28515625" style="3" customWidth="1"/>
    <col min="1014" max="1014" width="6.7109375" style="3" customWidth="1"/>
    <col min="1015" max="1015" width="11.140625" style="3" customWidth="1"/>
    <col min="1016" max="1016" width="9.5703125" style="3" customWidth="1"/>
    <col min="1017" max="1018" width="11.140625" style="3" customWidth="1"/>
    <col min="1019" max="1019" width="8.85546875" style="3" customWidth="1"/>
    <col min="1020" max="1260" width="9.140625" style="3"/>
    <col min="1261" max="1261" width="4" style="3" customWidth="1"/>
    <col min="1262" max="1262" width="31.42578125" style="3" customWidth="1"/>
    <col min="1263" max="1263" width="5.7109375" style="3" customWidth="1"/>
    <col min="1264" max="1264" width="8.42578125" style="3" customWidth="1"/>
    <col min="1265" max="1265" width="6.140625" style="3" customWidth="1"/>
    <col min="1266" max="1266" width="6.5703125" style="3" customWidth="1"/>
    <col min="1267" max="1267" width="7.28515625" style="3" customWidth="1"/>
    <col min="1268" max="1268" width="8.28515625" style="3" customWidth="1"/>
    <col min="1269" max="1269" width="7.28515625" style="3" customWidth="1"/>
    <col min="1270" max="1270" width="6.7109375" style="3" customWidth="1"/>
    <col min="1271" max="1271" width="11.140625" style="3" customWidth="1"/>
    <col min="1272" max="1272" width="9.5703125" style="3" customWidth="1"/>
    <col min="1273" max="1274" width="11.140625" style="3" customWidth="1"/>
    <col min="1275" max="1275" width="8.85546875" style="3" customWidth="1"/>
    <col min="1276" max="1516" width="9.140625" style="3"/>
    <col min="1517" max="1517" width="4" style="3" customWidth="1"/>
    <col min="1518" max="1518" width="31.42578125" style="3" customWidth="1"/>
    <col min="1519" max="1519" width="5.7109375" style="3" customWidth="1"/>
    <col min="1520" max="1520" width="8.42578125" style="3" customWidth="1"/>
    <col min="1521" max="1521" width="6.140625" style="3" customWidth="1"/>
    <col min="1522" max="1522" width="6.5703125" style="3" customWidth="1"/>
    <col min="1523" max="1523" width="7.28515625" style="3" customWidth="1"/>
    <col min="1524" max="1524" width="8.28515625" style="3" customWidth="1"/>
    <col min="1525" max="1525" width="7.28515625" style="3" customWidth="1"/>
    <col min="1526" max="1526" width="6.7109375" style="3" customWidth="1"/>
    <col min="1527" max="1527" width="11.140625" style="3" customWidth="1"/>
    <col min="1528" max="1528" width="9.5703125" style="3" customWidth="1"/>
    <col min="1529" max="1530" width="11.140625" style="3" customWidth="1"/>
    <col min="1531" max="1531" width="8.85546875" style="3" customWidth="1"/>
    <col min="1532" max="1772" width="9.140625" style="3"/>
    <col min="1773" max="1773" width="4" style="3" customWidth="1"/>
    <col min="1774" max="1774" width="31.42578125" style="3" customWidth="1"/>
    <col min="1775" max="1775" width="5.7109375" style="3" customWidth="1"/>
    <col min="1776" max="1776" width="8.42578125" style="3" customWidth="1"/>
    <col min="1777" max="1777" width="6.140625" style="3" customWidth="1"/>
    <col min="1778" max="1778" width="6.5703125" style="3" customWidth="1"/>
    <col min="1779" max="1779" width="7.28515625" style="3" customWidth="1"/>
    <col min="1780" max="1780" width="8.28515625" style="3" customWidth="1"/>
    <col min="1781" max="1781" width="7.28515625" style="3" customWidth="1"/>
    <col min="1782" max="1782" width="6.7109375" style="3" customWidth="1"/>
    <col min="1783" max="1783" width="11.140625" style="3" customWidth="1"/>
    <col min="1784" max="1784" width="9.5703125" style="3" customWidth="1"/>
    <col min="1785" max="1786" width="11.140625" style="3" customWidth="1"/>
    <col min="1787" max="1787" width="8.85546875" style="3" customWidth="1"/>
    <col min="1788" max="2028" width="9.140625" style="3"/>
    <col min="2029" max="2029" width="4" style="3" customWidth="1"/>
    <col min="2030" max="2030" width="31.42578125" style="3" customWidth="1"/>
    <col min="2031" max="2031" width="5.7109375" style="3" customWidth="1"/>
    <col min="2032" max="2032" width="8.42578125" style="3" customWidth="1"/>
    <col min="2033" max="2033" width="6.140625" style="3" customWidth="1"/>
    <col min="2034" max="2034" width="6.5703125" style="3" customWidth="1"/>
    <col min="2035" max="2035" width="7.28515625" style="3" customWidth="1"/>
    <col min="2036" max="2036" width="8.28515625" style="3" customWidth="1"/>
    <col min="2037" max="2037" width="7.28515625" style="3" customWidth="1"/>
    <col min="2038" max="2038" width="6.7109375" style="3" customWidth="1"/>
    <col min="2039" max="2039" width="11.140625" style="3" customWidth="1"/>
    <col min="2040" max="2040" width="9.5703125" style="3" customWidth="1"/>
    <col min="2041" max="2042" width="11.140625" style="3" customWidth="1"/>
    <col min="2043" max="2043" width="8.85546875" style="3" customWidth="1"/>
    <col min="2044" max="2284" width="9.140625" style="3"/>
    <col min="2285" max="2285" width="4" style="3" customWidth="1"/>
    <col min="2286" max="2286" width="31.42578125" style="3" customWidth="1"/>
    <col min="2287" max="2287" width="5.7109375" style="3" customWidth="1"/>
    <col min="2288" max="2288" width="8.42578125" style="3" customWidth="1"/>
    <col min="2289" max="2289" width="6.140625" style="3" customWidth="1"/>
    <col min="2290" max="2290" width="6.5703125" style="3" customWidth="1"/>
    <col min="2291" max="2291" width="7.28515625" style="3" customWidth="1"/>
    <col min="2292" max="2292" width="8.28515625" style="3" customWidth="1"/>
    <col min="2293" max="2293" width="7.28515625" style="3" customWidth="1"/>
    <col min="2294" max="2294" width="6.7109375" style="3" customWidth="1"/>
    <col min="2295" max="2295" width="11.140625" style="3" customWidth="1"/>
    <col min="2296" max="2296" width="9.5703125" style="3" customWidth="1"/>
    <col min="2297" max="2298" width="11.140625" style="3" customWidth="1"/>
    <col min="2299" max="2299" width="8.85546875" style="3" customWidth="1"/>
    <col min="2300" max="2540" width="9.140625" style="3"/>
    <col min="2541" max="2541" width="4" style="3" customWidth="1"/>
    <col min="2542" max="2542" width="31.42578125" style="3" customWidth="1"/>
    <col min="2543" max="2543" width="5.7109375" style="3" customWidth="1"/>
    <col min="2544" max="2544" width="8.42578125" style="3" customWidth="1"/>
    <col min="2545" max="2545" width="6.140625" style="3" customWidth="1"/>
    <col min="2546" max="2546" width="6.5703125" style="3" customWidth="1"/>
    <col min="2547" max="2547" width="7.28515625" style="3" customWidth="1"/>
    <col min="2548" max="2548" width="8.28515625" style="3" customWidth="1"/>
    <col min="2549" max="2549" width="7.28515625" style="3" customWidth="1"/>
    <col min="2550" max="2550" width="6.7109375" style="3" customWidth="1"/>
    <col min="2551" max="2551" width="11.140625" style="3" customWidth="1"/>
    <col min="2552" max="2552" width="9.5703125" style="3" customWidth="1"/>
    <col min="2553" max="2554" width="11.140625" style="3" customWidth="1"/>
    <col min="2555" max="2555" width="8.85546875" style="3" customWidth="1"/>
    <col min="2556" max="2796" width="9.140625" style="3"/>
    <col min="2797" max="2797" width="4" style="3" customWidth="1"/>
    <col min="2798" max="2798" width="31.42578125" style="3" customWidth="1"/>
    <col min="2799" max="2799" width="5.7109375" style="3" customWidth="1"/>
    <col min="2800" max="2800" width="8.42578125" style="3" customWidth="1"/>
    <col min="2801" max="2801" width="6.140625" style="3" customWidth="1"/>
    <col min="2802" max="2802" width="6.5703125" style="3" customWidth="1"/>
    <col min="2803" max="2803" width="7.28515625" style="3" customWidth="1"/>
    <col min="2804" max="2804" width="8.28515625" style="3" customWidth="1"/>
    <col min="2805" max="2805" width="7.28515625" style="3" customWidth="1"/>
    <col min="2806" max="2806" width="6.7109375" style="3" customWidth="1"/>
    <col min="2807" max="2807" width="11.140625" style="3" customWidth="1"/>
    <col min="2808" max="2808" width="9.5703125" style="3" customWidth="1"/>
    <col min="2809" max="2810" width="11.140625" style="3" customWidth="1"/>
    <col min="2811" max="2811" width="8.85546875" style="3" customWidth="1"/>
    <col min="2812" max="3052" width="9.140625" style="3"/>
    <col min="3053" max="3053" width="4" style="3" customWidth="1"/>
    <col min="3054" max="3054" width="31.42578125" style="3" customWidth="1"/>
    <col min="3055" max="3055" width="5.7109375" style="3" customWidth="1"/>
    <col min="3056" max="3056" width="8.42578125" style="3" customWidth="1"/>
    <col min="3057" max="3057" width="6.140625" style="3" customWidth="1"/>
    <col min="3058" max="3058" width="6.5703125" style="3" customWidth="1"/>
    <col min="3059" max="3059" width="7.28515625" style="3" customWidth="1"/>
    <col min="3060" max="3060" width="8.28515625" style="3" customWidth="1"/>
    <col min="3061" max="3061" width="7.28515625" style="3" customWidth="1"/>
    <col min="3062" max="3062" width="6.7109375" style="3" customWidth="1"/>
    <col min="3063" max="3063" width="11.140625" style="3" customWidth="1"/>
    <col min="3064" max="3064" width="9.5703125" style="3" customWidth="1"/>
    <col min="3065" max="3066" width="11.140625" style="3" customWidth="1"/>
    <col min="3067" max="3067" width="8.85546875" style="3" customWidth="1"/>
    <col min="3068" max="3308" width="9.140625" style="3"/>
    <col min="3309" max="3309" width="4" style="3" customWidth="1"/>
    <col min="3310" max="3310" width="31.42578125" style="3" customWidth="1"/>
    <col min="3311" max="3311" width="5.7109375" style="3" customWidth="1"/>
    <col min="3312" max="3312" width="8.42578125" style="3" customWidth="1"/>
    <col min="3313" max="3313" width="6.140625" style="3" customWidth="1"/>
    <col min="3314" max="3314" width="6.5703125" style="3" customWidth="1"/>
    <col min="3315" max="3315" width="7.28515625" style="3" customWidth="1"/>
    <col min="3316" max="3316" width="8.28515625" style="3" customWidth="1"/>
    <col min="3317" max="3317" width="7.28515625" style="3" customWidth="1"/>
    <col min="3318" max="3318" width="6.7109375" style="3" customWidth="1"/>
    <col min="3319" max="3319" width="11.140625" style="3" customWidth="1"/>
    <col min="3320" max="3320" width="9.5703125" style="3" customWidth="1"/>
    <col min="3321" max="3322" width="11.140625" style="3" customWidth="1"/>
    <col min="3323" max="3323" width="8.85546875" style="3" customWidth="1"/>
    <col min="3324" max="3564" width="9.140625" style="3"/>
    <col min="3565" max="3565" width="4" style="3" customWidth="1"/>
    <col min="3566" max="3566" width="31.42578125" style="3" customWidth="1"/>
    <col min="3567" max="3567" width="5.7109375" style="3" customWidth="1"/>
    <col min="3568" max="3568" width="8.42578125" style="3" customWidth="1"/>
    <col min="3569" max="3569" width="6.140625" style="3" customWidth="1"/>
    <col min="3570" max="3570" width="6.5703125" style="3" customWidth="1"/>
    <col min="3571" max="3571" width="7.28515625" style="3" customWidth="1"/>
    <col min="3572" max="3572" width="8.28515625" style="3" customWidth="1"/>
    <col min="3573" max="3573" width="7.28515625" style="3" customWidth="1"/>
    <col min="3574" max="3574" width="6.7109375" style="3" customWidth="1"/>
    <col min="3575" max="3575" width="11.140625" style="3" customWidth="1"/>
    <col min="3576" max="3576" width="9.5703125" style="3" customWidth="1"/>
    <col min="3577" max="3578" width="11.140625" style="3" customWidth="1"/>
    <col min="3579" max="3579" width="8.85546875" style="3" customWidth="1"/>
    <col min="3580" max="3820" width="9.140625" style="3"/>
    <col min="3821" max="3821" width="4" style="3" customWidth="1"/>
    <col min="3822" max="3822" width="31.42578125" style="3" customWidth="1"/>
    <col min="3823" max="3823" width="5.7109375" style="3" customWidth="1"/>
    <col min="3824" max="3824" width="8.42578125" style="3" customWidth="1"/>
    <col min="3825" max="3825" width="6.140625" style="3" customWidth="1"/>
    <col min="3826" max="3826" width="6.5703125" style="3" customWidth="1"/>
    <col min="3827" max="3827" width="7.28515625" style="3" customWidth="1"/>
    <col min="3828" max="3828" width="8.28515625" style="3" customWidth="1"/>
    <col min="3829" max="3829" width="7.28515625" style="3" customWidth="1"/>
    <col min="3830" max="3830" width="6.7109375" style="3" customWidth="1"/>
    <col min="3831" max="3831" width="11.140625" style="3" customWidth="1"/>
    <col min="3832" max="3832" width="9.5703125" style="3" customWidth="1"/>
    <col min="3833" max="3834" width="11.140625" style="3" customWidth="1"/>
    <col min="3835" max="3835" width="8.85546875" style="3" customWidth="1"/>
    <col min="3836" max="4076" width="9.140625" style="3"/>
    <col min="4077" max="4077" width="4" style="3" customWidth="1"/>
    <col min="4078" max="4078" width="31.42578125" style="3" customWidth="1"/>
    <col min="4079" max="4079" width="5.7109375" style="3" customWidth="1"/>
    <col min="4080" max="4080" width="8.42578125" style="3" customWidth="1"/>
    <col min="4081" max="4081" width="6.140625" style="3" customWidth="1"/>
    <col min="4082" max="4082" width="6.5703125" style="3" customWidth="1"/>
    <col min="4083" max="4083" width="7.28515625" style="3" customWidth="1"/>
    <col min="4084" max="4084" width="8.28515625" style="3" customWidth="1"/>
    <col min="4085" max="4085" width="7.28515625" style="3" customWidth="1"/>
    <col min="4086" max="4086" width="6.7109375" style="3" customWidth="1"/>
    <col min="4087" max="4087" width="11.140625" style="3" customWidth="1"/>
    <col min="4088" max="4088" width="9.5703125" style="3" customWidth="1"/>
    <col min="4089" max="4090" width="11.140625" style="3" customWidth="1"/>
    <col min="4091" max="4091" width="8.85546875" style="3" customWidth="1"/>
    <col min="4092" max="4332" width="9.140625" style="3"/>
    <col min="4333" max="4333" width="4" style="3" customWidth="1"/>
    <col min="4334" max="4334" width="31.42578125" style="3" customWidth="1"/>
    <col min="4335" max="4335" width="5.7109375" style="3" customWidth="1"/>
    <col min="4336" max="4336" width="8.42578125" style="3" customWidth="1"/>
    <col min="4337" max="4337" width="6.140625" style="3" customWidth="1"/>
    <col min="4338" max="4338" width="6.5703125" style="3" customWidth="1"/>
    <col min="4339" max="4339" width="7.28515625" style="3" customWidth="1"/>
    <col min="4340" max="4340" width="8.28515625" style="3" customWidth="1"/>
    <col min="4341" max="4341" width="7.28515625" style="3" customWidth="1"/>
    <col min="4342" max="4342" width="6.7109375" style="3" customWidth="1"/>
    <col min="4343" max="4343" width="11.140625" style="3" customWidth="1"/>
    <col min="4344" max="4344" width="9.5703125" style="3" customWidth="1"/>
    <col min="4345" max="4346" width="11.140625" style="3" customWidth="1"/>
    <col min="4347" max="4347" width="8.85546875" style="3" customWidth="1"/>
    <col min="4348" max="4588" width="9.140625" style="3"/>
    <col min="4589" max="4589" width="4" style="3" customWidth="1"/>
    <col min="4590" max="4590" width="31.42578125" style="3" customWidth="1"/>
    <col min="4591" max="4591" width="5.7109375" style="3" customWidth="1"/>
    <col min="4592" max="4592" width="8.42578125" style="3" customWidth="1"/>
    <col min="4593" max="4593" width="6.140625" style="3" customWidth="1"/>
    <col min="4594" max="4594" width="6.5703125" style="3" customWidth="1"/>
    <col min="4595" max="4595" width="7.28515625" style="3" customWidth="1"/>
    <col min="4596" max="4596" width="8.28515625" style="3" customWidth="1"/>
    <col min="4597" max="4597" width="7.28515625" style="3" customWidth="1"/>
    <col min="4598" max="4598" width="6.7109375" style="3" customWidth="1"/>
    <col min="4599" max="4599" width="11.140625" style="3" customWidth="1"/>
    <col min="4600" max="4600" width="9.5703125" style="3" customWidth="1"/>
    <col min="4601" max="4602" width="11.140625" style="3" customWidth="1"/>
    <col min="4603" max="4603" width="8.85546875" style="3" customWidth="1"/>
    <col min="4604" max="4844" width="9.140625" style="3"/>
    <col min="4845" max="4845" width="4" style="3" customWidth="1"/>
    <col min="4846" max="4846" width="31.42578125" style="3" customWidth="1"/>
    <col min="4847" max="4847" width="5.7109375" style="3" customWidth="1"/>
    <col min="4848" max="4848" width="8.42578125" style="3" customWidth="1"/>
    <col min="4849" max="4849" width="6.140625" style="3" customWidth="1"/>
    <col min="4850" max="4850" width="6.5703125" style="3" customWidth="1"/>
    <col min="4851" max="4851" width="7.28515625" style="3" customWidth="1"/>
    <col min="4852" max="4852" width="8.28515625" style="3" customWidth="1"/>
    <col min="4853" max="4853" width="7.28515625" style="3" customWidth="1"/>
    <col min="4854" max="4854" width="6.7109375" style="3" customWidth="1"/>
    <col min="4855" max="4855" width="11.140625" style="3" customWidth="1"/>
    <col min="4856" max="4856" width="9.5703125" style="3" customWidth="1"/>
    <col min="4857" max="4858" width="11.140625" style="3" customWidth="1"/>
    <col min="4859" max="4859" width="8.85546875" style="3" customWidth="1"/>
    <col min="4860" max="5100" width="9.140625" style="3"/>
    <col min="5101" max="5101" width="4" style="3" customWidth="1"/>
    <col min="5102" max="5102" width="31.42578125" style="3" customWidth="1"/>
    <col min="5103" max="5103" width="5.7109375" style="3" customWidth="1"/>
    <col min="5104" max="5104" width="8.42578125" style="3" customWidth="1"/>
    <col min="5105" max="5105" width="6.140625" style="3" customWidth="1"/>
    <col min="5106" max="5106" width="6.5703125" style="3" customWidth="1"/>
    <col min="5107" max="5107" width="7.28515625" style="3" customWidth="1"/>
    <col min="5108" max="5108" width="8.28515625" style="3" customWidth="1"/>
    <col min="5109" max="5109" width="7.28515625" style="3" customWidth="1"/>
    <col min="5110" max="5110" width="6.7109375" style="3" customWidth="1"/>
    <col min="5111" max="5111" width="11.140625" style="3" customWidth="1"/>
    <col min="5112" max="5112" width="9.5703125" style="3" customWidth="1"/>
    <col min="5113" max="5114" width="11.140625" style="3" customWidth="1"/>
    <col min="5115" max="5115" width="8.85546875" style="3" customWidth="1"/>
    <col min="5116" max="5356" width="9.140625" style="3"/>
    <col min="5357" max="5357" width="4" style="3" customWidth="1"/>
    <col min="5358" max="5358" width="31.42578125" style="3" customWidth="1"/>
    <col min="5359" max="5359" width="5.7109375" style="3" customWidth="1"/>
    <col min="5360" max="5360" width="8.42578125" style="3" customWidth="1"/>
    <col min="5361" max="5361" width="6.140625" style="3" customWidth="1"/>
    <col min="5362" max="5362" width="6.5703125" style="3" customWidth="1"/>
    <col min="5363" max="5363" width="7.28515625" style="3" customWidth="1"/>
    <col min="5364" max="5364" width="8.28515625" style="3" customWidth="1"/>
    <col min="5365" max="5365" width="7.28515625" style="3" customWidth="1"/>
    <col min="5366" max="5366" width="6.7109375" style="3" customWidth="1"/>
    <col min="5367" max="5367" width="11.140625" style="3" customWidth="1"/>
    <col min="5368" max="5368" width="9.5703125" style="3" customWidth="1"/>
    <col min="5369" max="5370" width="11.140625" style="3" customWidth="1"/>
    <col min="5371" max="5371" width="8.85546875" style="3" customWidth="1"/>
    <col min="5372" max="5612" width="9.140625" style="3"/>
    <col min="5613" max="5613" width="4" style="3" customWidth="1"/>
    <col min="5614" max="5614" width="31.42578125" style="3" customWidth="1"/>
    <col min="5615" max="5615" width="5.7109375" style="3" customWidth="1"/>
    <col min="5616" max="5616" width="8.42578125" style="3" customWidth="1"/>
    <col min="5617" max="5617" width="6.140625" style="3" customWidth="1"/>
    <col min="5618" max="5618" width="6.5703125" style="3" customWidth="1"/>
    <col min="5619" max="5619" width="7.28515625" style="3" customWidth="1"/>
    <col min="5620" max="5620" width="8.28515625" style="3" customWidth="1"/>
    <col min="5621" max="5621" width="7.28515625" style="3" customWidth="1"/>
    <col min="5622" max="5622" width="6.7109375" style="3" customWidth="1"/>
    <col min="5623" max="5623" width="11.140625" style="3" customWidth="1"/>
    <col min="5624" max="5624" width="9.5703125" style="3" customWidth="1"/>
    <col min="5625" max="5626" width="11.140625" style="3" customWidth="1"/>
    <col min="5627" max="5627" width="8.85546875" style="3" customWidth="1"/>
    <col min="5628" max="5868" width="9.140625" style="3"/>
    <col min="5869" max="5869" width="4" style="3" customWidth="1"/>
    <col min="5870" max="5870" width="31.42578125" style="3" customWidth="1"/>
    <col min="5871" max="5871" width="5.7109375" style="3" customWidth="1"/>
    <col min="5872" max="5872" width="8.42578125" style="3" customWidth="1"/>
    <col min="5873" max="5873" width="6.140625" style="3" customWidth="1"/>
    <col min="5874" max="5874" width="6.5703125" style="3" customWidth="1"/>
    <col min="5875" max="5875" width="7.28515625" style="3" customWidth="1"/>
    <col min="5876" max="5876" width="8.28515625" style="3" customWidth="1"/>
    <col min="5877" max="5877" width="7.28515625" style="3" customWidth="1"/>
    <col min="5878" max="5878" width="6.7109375" style="3" customWidth="1"/>
    <col min="5879" max="5879" width="11.140625" style="3" customWidth="1"/>
    <col min="5880" max="5880" width="9.5703125" style="3" customWidth="1"/>
    <col min="5881" max="5882" width="11.140625" style="3" customWidth="1"/>
    <col min="5883" max="5883" width="8.85546875" style="3" customWidth="1"/>
    <col min="5884" max="6124" width="9.140625" style="3"/>
    <col min="6125" max="6125" width="4" style="3" customWidth="1"/>
    <col min="6126" max="6126" width="31.42578125" style="3" customWidth="1"/>
    <col min="6127" max="6127" width="5.7109375" style="3" customWidth="1"/>
    <col min="6128" max="6128" width="8.42578125" style="3" customWidth="1"/>
    <col min="6129" max="6129" width="6.140625" style="3" customWidth="1"/>
    <col min="6130" max="6130" width="6.5703125" style="3" customWidth="1"/>
    <col min="6131" max="6131" width="7.28515625" style="3" customWidth="1"/>
    <col min="6132" max="6132" width="8.28515625" style="3" customWidth="1"/>
    <col min="6133" max="6133" width="7.28515625" style="3" customWidth="1"/>
    <col min="6134" max="6134" width="6.7109375" style="3" customWidth="1"/>
    <col min="6135" max="6135" width="11.140625" style="3" customWidth="1"/>
    <col min="6136" max="6136" width="9.5703125" style="3" customWidth="1"/>
    <col min="6137" max="6138" width="11.140625" style="3" customWidth="1"/>
    <col min="6139" max="6139" width="8.85546875" style="3" customWidth="1"/>
    <col min="6140" max="6380" width="9.140625" style="3"/>
    <col min="6381" max="6381" width="4" style="3" customWidth="1"/>
    <col min="6382" max="6382" width="31.42578125" style="3" customWidth="1"/>
    <col min="6383" max="6383" width="5.7109375" style="3" customWidth="1"/>
    <col min="6384" max="6384" width="8.42578125" style="3" customWidth="1"/>
    <col min="6385" max="6385" width="6.140625" style="3" customWidth="1"/>
    <col min="6386" max="6386" width="6.5703125" style="3" customWidth="1"/>
    <col min="6387" max="6387" width="7.28515625" style="3" customWidth="1"/>
    <col min="6388" max="6388" width="8.28515625" style="3" customWidth="1"/>
    <col min="6389" max="6389" width="7.28515625" style="3" customWidth="1"/>
    <col min="6390" max="6390" width="6.7109375" style="3" customWidth="1"/>
    <col min="6391" max="6391" width="11.140625" style="3" customWidth="1"/>
    <col min="6392" max="6392" width="9.5703125" style="3" customWidth="1"/>
    <col min="6393" max="6394" width="11.140625" style="3" customWidth="1"/>
    <col min="6395" max="6395" width="8.85546875" style="3" customWidth="1"/>
    <col min="6396" max="6636" width="9.140625" style="3"/>
    <col min="6637" max="6637" width="4" style="3" customWidth="1"/>
    <col min="6638" max="6638" width="31.42578125" style="3" customWidth="1"/>
    <col min="6639" max="6639" width="5.7109375" style="3" customWidth="1"/>
    <col min="6640" max="6640" width="8.42578125" style="3" customWidth="1"/>
    <col min="6641" max="6641" width="6.140625" style="3" customWidth="1"/>
    <col min="6642" max="6642" width="6.5703125" style="3" customWidth="1"/>
    <col min="6643" max="6643" width="7.28515625" style="3" customWidth="1"/>
    <col min="6644" max="6644" width="8.28515625" style="3" customWidth="1"/>
    <col min="6645" max="6645" width="7.28515625" style="3" customWidth="1"/>
    <col min="6646" max="6646" width="6.7109375" style="3" customWidth="1"/>
    <col min="6647" max="6647" width="11.140625" style="3" customWidth="1"/>
    <col min="6648" max="6648" width="9.5703125" style="3" customWidth="1"/>
    <col min="6649" max="6650" width="11.140625" style="3" customWidth="1"/>
    <col min="6651" max="6651" width="8.85546875" style="3" customWidth="1"/>
    <col min="6652" max="6892" width="9.140625" style="3"/>
    <col min="6893" max="6893" width="4" style="3" customWidth="1"/>
    <col min="6894" max="6894" width="31.42578125" style="3" customWidth="1"/>
    <col min="6895" max="6895" width="5.7109375" style="3" customWidth="1"/>
    <col min="6896" max="6896" width="8.42578125" style="3" customWidth="1"/>
    <col min="6897" max="6897" width="6.140625" style="3" customWidth="1"/>
    <col min="6898" max="6898" width="6.5703125" style="3" customWidth="1"/>
    <col min="6899" max="6899" width="7.28515625" style="3" customWidth="1"/>
    <col min="6900" max="6900" width="8.28515625" style="3" customWidth="1"/>
    <col min="6901" max="6901" width="7.28515625" style="3" customWidth="1"/>
    <col min="6902" max="6902" width="6.7109375" style="3" customWidth="1"/>
    <col min="6903" max="6903" width="11.140625" style="3" customWidth="1"/>
    <col min="6904" max="6904" width="9.5703125" style="3" customWidth="1"/>
    <col min="6905" max="6906" width="11.140625" style="3" customWidth="1"/>
    <col min="6907" max="6907" width="8.85546875" style="3" customWidth="1"/>
    <col min="6908" max="7148" width="9.140625" style="3"/>
    <col min="7149" max="7149" width="4" style="3" customWidth="1"/>
    <col min="7150" max="7150" width="31.42578125" style="3" customWidth="1"/>
    <col min="7151" max="7151" width="5.7109375" style="3" customWidth="1"/>
    <col min="7152" max="7152" width="8.42578125" style="3" customWidth="1"/>
    <col min="7153" max="7153" width="6.140625" style="3" customWidth="1"/>
    <col min="7154" max="7154" width="6.5703125" style="3" customWidth="1"/>
    <col min="7155" max="7155" width="7.28515625" style="3" customWidth="1"/>
    <col min="7156" max="7156" width="8.28515625" style="3" customWidth="1"/>
    <col min="7157" max="7157" width="7.28515625" style="3" customWidth="1"/>
    <col min="7158" max="7158" width="6.7109375" style="3" customWidth="1"/>
    <col min="7159" max="7159" width="11.140625" style="3" customWidth="1"/>
    <col min="7160" max="7160" width="9.5703125" style="3" customWidth="1"/>
    <col min="7161" max="7162" width="11.140625" style="3" customWidth="1"/>
    <col min="7163" max="7163" width="8.85546875" style="3" customWidth="1"/>
    <col min="7164" max="7404" width="9.140625" style="3"/>
    <col min="7405" max="7405" width="4" style="3" customWidth="1"/>
    <col min="7406" max="7406" width="31.42578125" style="3" customWidth="1"/>
    <col min="7407" max="7407" width="5.7109375" style="3" customWidth="1"/>
    <col min="7408" max="7408" width="8.42578125" style="3" customWidth="1"/>
    <col min="7409" max="7409" width="6.140625" style="3" customWidth="1"/>
    <col min="7410" max="7410" width="6.5703125" style="3" customWidth="1"/>
    <col min="7411" max="7411" width="7.28515625" style="3" customWidth="1"/>
    <col min="7412" max="7412" width="8.28515625" style="3" customWidth="1"/>
    <col min="7413" max="7413" width="7.28515625" style="3" customWidth="1"/>
    <col min="7414" max="7414" width="6.7109375" style="3" customWidth="1"/>
    <col min="7415" max="7415" width="11.140625" style="3" customWidth="1"/>
    <col min="7416" max="7416" width="9.5703125" style="3" customWidth="1"/>
    <col min="7417" max="7418" width="11.140625" style="3" customWidth="1"/>
    <col min="7419" max="7419" width="8.85546875" style="3" customWidth="1"/>
    <col min="7420" max="7660" width="9.140625" style="3"/>
    <col min="7661" max="7661" width="4" style="3" customWidth="1"/>
    <col min="7662" max="7662" width="31.42578125" style="3" customWidth="1"/>
    <col min="7663" max="7663" width="5.7109375" style="3" customWidth="1"/>
    <col min="7664" max="7664" width="8.42578125" style="3" customWidth="1"/>
    <col min="7665" max="7665" width="6.140625" style="3" customWidth="1"/>
    <col min="7666" max="7666" width="6.5703125" style="3" customWidth="1"/>
    <col min="7667" max="7667" width="7.28515625" style="3" customWidth="1"/>
    <col min="7668" max="7668" width="8.28515625" style="3" customWidth="1"/>
    <col min="7669" max="7669" width="7.28515625" style="3" customWidth="1"/>
    <col min="7670" max="7670" width="6.7109375" style="3" customWidth="1"/>
    <col min="7671" max="7671" width="11.140625" style="3" customWidth="1"/>
    <col min="7672" max="7672" width="9.5703125" style="3" customWidth="1"/>
    <col min="7673" max="7674" width="11.140625" style="3" customWidth="1"/>
    <col min="7675" max="7675" width="8.85546875" style="3" customWidth="1"/>
    <col min="7676" max="7916" width="9.140625" style="3"/>
    <col min="7917" max="7917" width="4" style="3" customWidth="1"/>
    <col min="7918" max="7918" width="31.42578125" style="3" customWidth="1"/>
    <col min="7919" max="7919" width="5.7109375" style="3" customWidth="1"/>
    <col min="7920" max="7920" width="8.42578125" style="3" customWidth="1"/>
    <col min="7921" max="7921" width="6.140625" style="3" customWidth="1"/>
    <col min="7922" max="7922" width="6.5703125" style="3" customWidth="1"/>
    <col min="7923" max="7923" width="7.28515625" style="3" customWidth="1"/>
    <col min="7924" max="7924" width="8.28515625" style="3" customWidth="1"/>
    <col min="7925" max="7925" width="7.28515625" style="3" customWidth="1"/>
    <col min="7926" max="7926" width="6.7109375" style="3" customWidth="1"/>
    <col min="7927" max="7927" width="11.140625" style="3" customWidth="1"/>
    <col min="7928" max="7928" width="9.5703125" style="3" customWidth="1"/>
    <col min="7929" max="7930" width="11.140625" style="3" customWidth="1"/>
    <col min="7931" max="7931" width="8.85546875" style="3" customWidth="1"/>
    <col min="7932" max="8172" width="9.140625" style="3"/>
    <col min="8173" max="8173" width="4" style="3" customWidth="1"/>
    <col min="8174" max="8174" width="31.42578125" style="3" customWidth="1"/>
    <col min="8175" max="8175" width="5.7109375" style="3" customWidth="1"/>
    <col min="8176" max="8176" width="8.42578125" style="3" customWidth="1"/>
    <col min="8177" max="8177" width="6.140625" style="3" customWidth="1"/>
    <col min="8178" max="8178" width="6.5703125" style="3" customWidth="1"/>
    <col min="8179" max="8179" width="7.28515625" style="3" customWidth="1"/>
    <col min="8180" max="8180" width="8.28515625" style="3" customWidth="1"/>
    <col min="8181" max="8181" width="7.28515625" style="3" customWidth="1"/>
    <col min="8182" max="8182" width="6.7109375" style="3" customWidth="1"/>
    <col min="8183" max="8183" width="11.140625" style="3" customWidth="1"/>
    <col min="8184" max="8184" width="9.5703125" style="3" customWidth="1"/>
    <col min="8185" max="8186" width="11.140625" style="3" customWidth="1"/>
    <col min="8187" max="8187" width="8.85546875" style="3" customWidth="1"/>
    <col min="8188" max="8428" width="9.140625" style="3"/>
    <col min="8429" max="8429" width="4" style="3" customWidth="1"/>
    <col min="8430" max="8430" width="31.42578125" style="3" customWidth="1"/>
    <col min="8431" max="8431" width="5.7109375" style="3" customWidth="1"/>
    <col min="8432" max="8432" width="8.42578125" style="3" customWidth="1"/>
    <col min="8433" max="8433" width="6.140625" style="3" customWidth="1"/>
    <col min="8434" max="8434" width="6.5703125" style="3" customWidth="1"/>
    <col min="8435" max="8435" width="7.28515625" style="3" customWidth="1"/>
    <col min="8436" max="8436" width="8.28515625" style="3" customWidth="1"/>
    <col min="8437" max="8437" width="7.28515625" style="3" customWidth="1"/>
    <col min="8438" max="8438" width="6.7109375" style="3" customWidth="1"/>
    <col min="8439" max="8439" width="11.140625" style="3" customWidth="1"/>
    <col min="8440" max="8440" width="9.5703125" style="3" customWidth="1"/>
    <col min="8441" max="8442" width="11.140625" style="3" customWidth="1"/>
    <col min="8443" max="8443" width="8.85546875" style="3" customWidth="1"/>
    <col min="8444" max="8684" width="9.140625" style="3"/>
    <col min="8685" max="8685" width="4" style="3" customWidth="1"/>
    <col min="8686" max="8686" width="31.42578125" style="3" customWidth="1"/>
    <col min="8687" max="8687" width="5.7109375" style="3" customWidth="1"/>
    <col min="8688" max="8688" width="8.42578125" style="3" customWidth="1"/>
    <col min="8689" max="8689" width="6.140625" style="3" customWidth="1"/>
    <col min="8690" max="8690" width="6.5703125" style="3" customWidth="1"/>
    <col min="8691" max="8691" width="7.28515625" style="3" customWidth="1"/>
    <col min="8692" max="8692" width="8.28515625" style="3" customWidth="1"/>
    <col min="8693" max="8693" width="7.28515625" style="3" customWidth="1"/>
    <col min="8694" max="8694" width="6.7109375" style="3" customWidth="1"/>
    <col min="8695" max="8695" width="11.140625" style="3" customWidth="1"/>
    <col min="8696" max="8696" width="9.5703125" style="3" customWidth="1"/>
    <col min="8697" max="8698" width="11.140625" style="3" customWidth="1"/>
    <col min="8699" max="8699" width="8.85546875" style="3" customWidth="1"/>
    <col min="8700" max="8940" width="9.140625" style="3"/>
    <col min="8941" max="8941" width="4" style="3" customWidth="1"/>
    <col min="8942" max="8942" width="31.42578125" style="3" customWidth="1"/>
    <col min="8943" max="8943" width="5.7109375" style="3" customWidth="1"/>
    <col min="8944" max="8944" width="8.42578125" style="3" customWidth="1"/>
    <col min="8945" max="8945" width="6.140625" style="3" customWidth="1"/>
    <col min="8946" max="8946" width="6.5703125" style="3" customWidth="1"/>
    <col min="8947" max="8947" width="7.28515625" style="3" customWidth="1"/>
    <col min="8948" max="8948" width="8.28515625" style="3" customWidth="1"/>
    <col min="8949" max="8949" width="7.28515625" style="3" customWidth="1"/>
    <col min="8950" max="8950" width="6.7109375" style="3" customWidth="1"/>
    <col min="8951" max="8951" width="11.140625" style="3" customWidth="1"/>
    <col min="8952" max="8952" width="9.5703125" style="3" customWidth="1"/>
    <col min="8953" max="8954" width="11.140625" style="3" customWidth="1"/>
    <col min="8955" max="8955" width="8.85546875" style="3" customWidth="1"/>
    <col min="8956" max="9196" width="9.140625" style="3"/>
    <col min="9197" max="9197" width="4" style="3" customWidth="1"/>
    <col min="9198" max="9198" width="31.42578125" style="3" customWidth="1"/>
    <col min="9199" max="9199" width="5.7109375" style="3" customWidth="1"/>
    <col min="9200" max="9200" width="8.42578125" style="3" customWidth="1"/>
    <col min="9201" max="9201" width="6.140625" style="3" customWidth="1"/>
    <col min="9202" max="9202" width="6.5703125" style="3" customWidth="1"/>
    <col min="9203" max="9203" width="7.28515625" style="3" customWidth="1"/>
    <col min="9204" max="9204" width="8.28515625" style="3" customWidth="1"/>
    <col min="9205" max="9205" width="7.28515625" style="3" customWidth="1"/>
    <col min="9206" max="9206" width="6.7109375" style="3" customWidth="1"/>
    <col min="9207" max="9207" width="11.140625" style="3" customWidth="1"/>
    <col min="9208" max="9208" width="9.5703125" style="3" customWidth="1"/>
    <col min="9209" max="9210" width="11.140625" style="3" customWidth="1"/>
    <col min="9211" max="9211" width="8.85546875" style="3" customWidth="1"/>
    <col min="9212" max="9452" width="9.140625" style="3"/>
    <col min="9453" max="9453" width="4" style="3" customWidth="1"/>
    <col min="9454" max="9454" width="31.42578125" style="3" customWidth="1"/>
    <col min="9455" max="9455" width="5.7109375" style="3" customWidth="1"/>
    <col min="9456" max="9456" width="8.42578125" style="3" customWidth="1"/>
    <col min="9457" max="9457" width="6.140625" style="3" customWidth="1"/>
    <col min="9458" max="9458" width="6.5703125" style="3" customWidth="1"/>
    <col min="9459" max="9459" width="7.28515625" style="3" customWidth="1"/>
    <col min="9460" max="9460" width="8.28515625" style="3" customWidth="1"/>
    <col min="9461" max="9461" width="7.28515625" style="3" customWidth="1"/>
    <col min="9462" max="9462" width="6.7109375" style="3" customWidth="1"/>
    <col min="9463" max="9463" width="11.140625" style="3" customWidth="1"/>
    <col min="9464" max="9464" width="9.5703125" style="3" customWidth="1"/>
    <col min="9465" max="9466" width="11.140625" style="3" customWidth="1"/>
    <col min="9467" max="9467" width="8.85546875" style="3" customWidth="1"/>
    <col min="9468" max="9708" width="9.140625" style="3"/>
    <col min="9709" max="9709" width="4" style="3" customWidth="1"/>
    <col min="9710" max="9710" width="31.42578125" style="3" customWidth="1"/>
    <col min="9711" max="9711" width="5.7109375" style="3" customWidth="1"/>
    <col min="9712" max="9712" width="8.42578125" style="3" customWidth="1"/>
    <col min="9713" max="9713" width="6.140625" style="3" customWidth="1"/>
    <col min="9714" max="9714" width="6.5703125" style="3" customWidth="1"/>
    <col min="9715" max="9715" width="7.28515625" style="3" customWidth="1"/>
    <col min="9716" max="9716" width="8.28515625" style="3" customWidth="1"/>
    <col min="9717" max="9717" width="7.28515625" style="3" customWidth="1"/>
    <col min="9718" max="9718" width="6.7109375" style="3" customWidth="1"/>
    <col min="9719" max="9719" width="11.140625" style="3" customWidth="1"/>
    <col min="9720" max="9720" width="9.5703125" style="3" customWidth="1"/>
    <col min="9721" max="9722" width="11.140625" style="3" customWidth="1"/>
    <col min="9723" max="9723" width="8.85546875" style="3" customWidth="1"/>
    <col min="9724" max="9964" width="9.140625" style="3"/>
    <col min="9965" max="9965" width="4" style="3" customWidth="1"/>
    <col min="9966" max="9966" width="31.42578125" style="3" customWidth="1"/>
    <col min="9967" max="9967" width="5.7109375" style="3" customWidth="1"/>
    <col min="9968" max="9968" width="8.42578125" style="3" customWidth="1"/>
    <col min="9969" max="9969" width="6.140625" style="3" customWidth="1"/>
    <col min="9970" max="9970" width="6.5703125" style="3" customWidth="1"/>
    <col min="9971" max="9971" width="7.28515625" style="3" customWidth="1"/>
    <col min="9972" max="9972" width="8.28515625" style="3" customWidth="1"/>
    <col min="9973" max="9973" width="7.28515625" style="3" customWidth="1"/>
    <col min="9974" max="9974" width="6.7109375" style="3" customWidth="1"/>
    <col min="9975" max="9975" width="11.140625" style="3" customWidth="1"/>
    <col min="9976" max="9976" width="9.5703125" style="3" customWidth="1"/>
    <col min="9977" max="9978" width="11.140625" style="3" customWidth="1"/>
    <col min="9979" max="9979" width="8.85546875" style="3" customWidth="1"/>
    <col min="9980" max="10220" width="9.140625" style="3"/>
    <col min="10221" max="10221" width="4" style="3" customWidth="1"/>
    <col min="10222" max="10222" width="31.42578125" style="3" customWidth="1"/>
    <col min="10223" max="10223" width="5.7109375" style="3" customWidth="1"/>
    <col min="10224" max="10224" width="8.42578125" style="3" customWidth="1"/>
    <col min="10225" max="10225" width="6.140625" style="3" customWidth="1"/>
    <col min="10226" max="10226" width="6.5703125" style="3" customWidth="1"/>
    <col min="10227" max="10227" width="7.28515625" style="3" customWidth="1"/>
    <col min="10228" max="10228" width="8.28515625" style="3" customWidth="1"/>
    <col min="10229" max="10229" width="7.28515625" style="3" customWidth="1"/>
    <col min="10230" max="10230" width="6.7109375" style="3" customWidth="1"/>
    <col min="10231" max="10231" width="11.140625" style="3" customWidth="1"/>
    <col min="10232" max="10232" width="9.5703125" style="3" customWidth="1"/>
    <col min="10233" max="10234" width="11.140625" style="3" customWidth="1"/>
    <col min="10235" max="10235" width="8.85546875" style="3" customWidth="1"/>
    <col min="10236" max="10476" width="9.140625" style="3"/>
    <col min="10477" max="10477" width="4" style="3" customWidth="1"/>
    <col min="10478" max="10478" width="31.42578125" style="3" customWidth="1"/>
    <col min="10479" max="10479" width="5.7109375" style="3" customWidth="1"/>
    <col min="10480" max="10480" width="8.42578125" style="3" customWidth="1"/>
    <col min="10481" max="10481" width="6.140625" style="3" customWidth="1"/>
    <col min="10482" max="10482" width="6.5703125" style="3" customWidth="1"/>
    <col min="10483" max="10483" width="7.28515625" style="3" customWidth="1"/>
    <col min="10484" max="10484" width="8.28515625" style="3" customWidth="1"/>
    <col min="10485" max="10485" width="7.28515625" style="3" customWidth="1"/>
    <col min="10486" max="10486" width="6.7109375" style="3" customWidth="1"/>
    <col min="10487" max="10487" width="11.140625" style="3" customWidth="1"/>
    <col min="10488" max="10488" width="9.5703125" style="3" customWidth="1"/>
    <col min="10489" max="10490" width="11.140625" style="3" customWidth="1"/>
    <col min="10491" max="10491" width="8.85546875" style="3" customWidth="1"/>
    <col min="10492" max="10732" width="9.140625" style="3"/>
    <col min="10733" max="10733" width="4" style="3" customWidth="1"/>
    <col min="10734" max="10734" width="31.42578125" style="3" customWidth="1"/>
    <col min="10735" max="10735" width="5.7109375" style="3" customWidth="1"/>
    <col min="10736" max="10736" width="8.42578125" style="3" customWidth="1"/>
    <col min="10737" max="10737" width="6.140625" style="3" customWidth="1"/>
    <col min="10738" max="10738" width="6.5703125" style="3" customWidth="1"/>
    <col min="10739" max="10739" width="7.28515625" style="3" customWidth="1"/>
    <col min="10740" max="10740" width="8.28515625" style="3" customWidth="1"/>
    <col min="10741" max="10741" width="7.28515625" style="3" customWidth="1"/>
    <col min="10742" max="10742" width="6.7109375" style="3" customWidth="1"/>
    <col min="10743" max="10743" width="11.140625" style="3" customWidth="1"/>
    <col min="10744" max="10744" width="9.5703125" style="3" customWidth="1"/>
    <col min="10745" max="10746" width="11.140625" style="3" customWidth="1"/>
    <col min="10747" max="10747" width="8.85546875" style="3" customWidth="1"/>
    <col min="10748" max="10988" width="9.140625" style="3"/>
    <col min="10989" max="10989" width="4" style="3" customWidth="1"/>
    <col min="10990" max="10990" width="31.42578125" style="3" customWidth="1"/>
    <col min="10991" max="10991" width="5.7109375" style="3" customWidth="1"/>
    <col min="10992" max="10992" width="8.42578125" style="3" customWidth="1"/>
    <col min="10993" max="10993" width="6.140625" style="3" customWidth="1"/>
    <col min="10994" max="10994" width="6.5703125" style="3" customWidth="1"/>
    <col min="10995" max="10995" width="7.28515625" style="3" customWidth="1"/>
    <col min="10996" max="10996" width="8.28515625" style="3" customWidth="1"/>
    <col min="10997" max="10997" width="7.28515625" style="3" customWidth="1"/>
    <col min="10998" max="10998" width="6.7109375" style="3" customWidth="1"/>
    <col min="10999" max="10999" width="11.140625" style="3" customWidth="1"/>
    <col min="11000" max="11000" width="9.5703125" style="3" customWidth="1"/>
    <col min="11001" max="11002" width="11.140625" style="3" customWidth="1"/>
    <col min="11003" max="11003" width="8.85546875" style="3" customWidth="1"/>
    <col min="11004" max="11244" width="9.140625" style="3"/>
    <col min="11245" max="11245" width="4" style="3" customWidth="1"/>
    <col min="11246" max="11246" width="31.42578125" style="3" customWidth="1"/>
    <col min="11247" max="11247" width="5.7109375" style="3" customWidth="1"/>
    <col min="11248" max="11248" width="8.42578125" style="3" customWidth="1"/>
    <col min="11249" max="11249" width="6.140625" style="3" customWidth="1"/>
    <col min="11250" max="11250" width="6.5703125" style="3" customWidth="1"/>
    <col min="11251" max="11251" width="7.28515625" style="3" customWidth="1"/>
    <col min="11252" max="11252" width="8.28515625" style="3" customWidth="1"/>
    <col min="11253" max="11253" width="7.28515625" style="3" customWidth="1"/>
    <col min="11254" max="11254" width="6.7109375" style="3" customWidth="1"/>
    <col min="11255" max="11255" width="11.140625" style="3" customWidth="1"/>
    <col min="11256" max="11256" width="9.5703125" style="3" customWidth="1"/>
    <col min="11257" max="11258" width="11.140625" style="3" customWidth="1"/>
    <col min="11259" max="11259" width="8.85546875" style="3" customWidth="1"/>
    <col min="11260" max="11500" width="9.140625" style="3"/>
    <col min="11501" max="11501" width="4" style="3" customWidth="1"/>
    <col min="11502" max="11502" width="31.42578125" style="3" customWidth="1"/>
    <col min="11503" max="11503" width="5.7109375" style="3" customWidth="1"/>
    <col min="11504" max="11504" width="8.42578125" style="3" customWidth="1"/>
    <col min="11505" max="11505" width="6.140625" style="3" customWidth="1"/>
    <col min="11506" max="11506" width="6.5703125" style="3" customWidth="1"/>
    <col min="11507" max="11507" width="7.28515625" style="3" customWidth="1"/>
    <col min="11508" max="11508" width="8.28515625" style="3" customWidth="1"/>
    <col min="11509" max="11509" width="7.28515625" style="3" customWidth="1"/>
    <col min="11510" max="11510" width="6.7109375" style="3" customWidth="1"/>
    <col min="11511" max="11511" width="11.140625" style="3" customWidth="1"/>
    <col min="11512" max="11512" width="9.5703125" style="3" customWidth="1"/>
    <col min="11513" max="11514" width="11.140625" style="3" customWidth="1"/>
    <col min="11515" max="11515" width="8.85546875" style="3" customWidth="1"/>
    <col min="11516" max="11756" width="9.140625" style="3"/>
    <col min="11757" max="11757" width="4" style="3" customWidth="1"/>
    <col min="11758" max="11758" width="31.42578125" style="3" customWidth="1"/>
    <col min="11759" max="11759" width="5.7109375" style="3" customWidth="1"/>
    <col min="11760" max="11760" width="8.42578125" style="3" customWidth="1"/>
    <col min="11761" max="11761" width="6.140625" style="3" customWidth="1"/>
    <col min="11762" max="11762" width="6.5703125" style="3" customWidth="1"/>
    <col min="11763" max="11763" width="7.28515625" style="3" customWidth="1"/>
    <col min="11764" max="11764" width="8.28515625" style="3" customWidth="1"/>
    <col min="11765" max="11765" width="7.28515625" style="3" customWidth="1"/>
    <col min="11766" max="11766" width="6.7109375" style="3" customWidth="1"/>
    <col min="11767" max="11767" width="11.140625" style="3" customWidth="1"/>
    <col min="11768" max="11768" width="9.5703125" style="3" customWidth="1"/>
    <col min="11769" max="11770" width="11.140625" style="3" customWidth="1"/>
    <col min="11771" max="11771" width="8.85546875" style="3" customWidth="1"/>
    <col min="11772" max="12012" width="9.140625" style="3"/>
    <col min="12013" max="12013" width="4" style="3" customWidth="1"/>
    <col min="12014" max="12014" width="31.42578125" style="3" customWidth="1"/>
    <col min="12015" max="12015" width="5.7109375" style="3" customWidth="1"/>
    <col min="12016" max="12016" width="8.42578125" style="3" customWidth="1"/>
    <col min="12017" max="12017" width="6.140625" style="3" customWidth="1"/>
    <col min="12018" max="12018" width="6.5703125" style="3" customWidth="1"/>
    <col min="12019" max="12019" width="7.28515625" style="3" customWidth="1"/>
    <col min="12020" max="12020" width="8.28515625" style="3" customWidth="1"/>
    <col min="12021" max="12021" width="7.28515625" style="3" customWidth="1"/>
    <col min="12022" max="12022" width="6.7109375" style="3" customWidth="1"/>
    <col min="12023" max="12023" width="11.140625" style="3" customWidth="1"/>
    <col min="12024" max="12024" width="9.5703125" style="3" customWidth="1"/>
    <col min="12025" max="12026" width="11.140625" style="3" customWidth="1"/>
    <col min="12027" max="12027" width="8.85546875" style="3" customWidth="1"/>
    <col min="12028" max="12268" width="9.140625" style="3"/>
    <col min="12269" max="12269" width="4" style="3" customWidth="1"/>
    <col min="12270" max="12270" width="31.42578125" style="3" customWidth="1"/>
    <col min="12271" max="12271" width="5.7109375" style="3" customWidth="1"/>
    <col min="12272" max="12272" width="8.42578125" style="3" customWidth="1"/>
    <col min="12273" max="12273" width="6.140625" style="3" customWidth="1"/>
    <col min="12274" max="12274" width="6.5703125" style="3" customWidth="1"/>
    <col min="12275" max="12275" width="7.28515625" style="3" customWidth="1"/>
    <col min="12276" max="12276" width="8.28515625" style="3" customWidth="1"/>
    <col min="12277" max="12277" width="7.28515625" style="3" customWidth="1"/>
    <col min="12278" max="12278" width="6.7109375" style="3" customWidth="1"/>
    <col min="12279" max="12279" width="11.140625" style="3" customWidth="1"/>
    <col min="12280" max="12280" width="9.5703125" style="3" customWidth="1"/>
    <col min="12281" max="12282" width="11.140625" style="3" customWidth="1"/>
    <col min="12283" max="12283" width="8.85546875" style="3" customWidth="1"/>
    <col min="12284" max="12524" width="9.140625" style="3"/>
    <col min="12525" max="12525" width="4" style="3" customWidth="1"/>
    <col min="12526" max="12526" width="31.42578125" style="3" customWidth="1"/>
    <col min="12527" max="12527" width="5.7109375" style="3" customWidth="1"/>
    <col min="12528" max="12528" width="8.42578125" style="3" customWidth="1"/>
    <col min="12529" max="12529" width="6.140625" style="3" customWidth="1"/>
    <col min="12530" max="12530" width="6.5703125" style="3" customWidth="1"/>
    <col min="12531" max="12531" width="7.28515625" style="3" customWidth="1"/>
    <col min="12532" max="12532" width="8.28515625" style="3" customWidth="1"/>
    <col min="12533" max="12533" width="7.28515625" style="3" customWidth="1"/>
    <col min="12534" max="12534" width="6.7109375" style="3" customWidth="1"/>
    <col min="12535" max="12535" width="11.140625" style="3" customWidth="1"/>
    <col min="12536" max="12536" width="9.5703125" style="3" customWidth="1"/>
    <col min="12537" max="12538" width="11.140625" style="3" customWidth="1"/>
    <col min="12539" max="12539" width="8.85546875" style="3" customWidth="1"/>
    <col min="12540" max="12780" width="9.140625" style="3"/>
    <col min="12781" max="12781" width="4" style="3" customWidth="1"/>
    <col min="12782" max="12782" width="31.42578125" style="3" customWidth="1"/>
    <col min="12783" max="12783" width="5.7109375" style="3" customWidth="1"/>
    <col min="12784" max="12784" width="8.42578125" style="3" customWidth="1"/>
    <col min="12785" max="12785" width="6.140625" style="3" customWidth="1"/>
    <col min="12786" max="12786" width="6.5703125" style="3" customWidth="1"/>
    <col min="12787" max="12787" width="7.28515625" style="3" customWidth="1"/>
    <col min="12788" max="12788" width="8.28515625" style="3" customWidth="1"/>
    <col min="12789" max="12789" width="7.28515625" style="3" customWidth="1"/>
    <col min="12790" max="12790" width="6.7109375" style="3" customWidth="1"/>
    <col min="12791" max="12791" width="11.140625" style="3" customWidth="1"/>
    <col min="12792" max="12792" width="9.5703125" style="3" customWidth="1"/>
    <col min="12793" max="12794" width="11.140625" style="3" customWidth="1"/>
    <col min="12795" max="12795" width="8.85546875" style="3" customWidth="1"/>
    <col min="12796" max="13036" width="9.140625" style="3"/>
    <col min="13037" max="13037" width="4" style="3" customWidth="1"/>
    <col min="13038" max="13038" width="31.42578125" style="3" customWidth="1"/>
    <col min="13039" max="13039" width="5.7109375" style="3" customWidth="1"/>
    <col min="13040" max="13040" width="8.42578125" style="3" customWidth="1"/>
    <col min="13041" max="13041" width="6.140625" style="3" customWidth="1"/>
    <col min="13042" max="13042" width="6.5703125" style="3" customWidth="1"/>
    <col min="13043" max="13043" width="7.28515625" style="3" customWidth="1"/>
    <col min="13044" max="13044" width="8.28515625" style="3" customWidth="1"/>
    <col min="13045" max="13045" width="7.28515625" style="3" customWidth="1"/>
    <col min="13046" max="13046" width="6.7109375" style="3" customWidth="1"/>
    <col min="13047" max="13047" width="11.140625" style="3" customWidth="1"/>
    <col min="13048" max="13048" width="9.5703125" style="3" customWidth="1"/>
    <col min="13049" max="13050" width="11.140625" style="3" customWidth="1"/>
    <col min="13051" max="13051" width="8.85546875" style="3" customWidth="1"/>
    <col min="13052" max="13292" width="9.140625" style="3"/>
    <col min="13293" max="13293" width="4" style="3" customWidth="1"/>
    <col min="13294" max="13294" width="31.42578125" style="3" customWidth="1"/>
    <col min="13295" max="13295" width="5.7109375" style="3" customWidth="1"/>
    <col min="13296" max="13296" width="8.42578125" style="3" customWidth="1"/>
    <col min="13297" max="13297" width="6.140625" style="3" customWidth="1"/>
    <col min="13298" max="13298" width="6.5703125" style="3" customWidth="1"/>
    <col min="13299" max="13299" width="7.28515625" style="3" customWidth="1"/>
    <col min="13300" max="13300" width="8.28515625" style="3" customWidth="1"/>
    <col min="13301" max="13301" width="7.28515625" style="3" customWidth="1"/>
    <col min="13302" max="13302" width="6.7109375" style="3" customWidth="1"/>
    <col min="13303" max="13303" width="11.140625" style="3" customWidth="1"/>
    <col min="13304" max="13304" width="9.5703125" style="3" customWidth="1"/>
    <col min="13305" max="13306" width="11.140625" style="3" customWidth="1"/>
    <col min="13307" max="13307" width="8.85546875" style="3" customWidth="1"/>
    <col min="13308" max="13548" width="9.140625" style="3"/>
    <col min="13549" max="13549" width="4" style="3" customWidth="1"/>
    <col min="13550" max="13550" width="31.42578125" style="3" customWidth="1"/>
    <col min="13551" max="13551" width="5.7109375" style="3" customWidth="1"/>
    <col min="13552" max="13552" width="8.42578125" style="3" customWidth="1"/>
    <col min="13553" max="13553" width="6.140625" style="3" customWidth="1"/>
    <col min="13554" max="13554" width="6.5703125" style="3" customWidth="1"/>
    <col min="13555" max="13555" width="7.28515625" style="3" customWidth="1"/>
    <col min="13556" max="13556" width="8.28515625" style="3" customWidth="1"/>
    <col min="13557" max="13557" width="7.28515625" style="3" customWidth="1"/>
    <col min="13558" max="13558" width="6.7109375" style="3" customWidth="1"/>
    <col min="13559" max="13559" width="11.140625" style="3" customWidth="1"/>
    <col min="13560" max="13560" width="9.5703125" style="3" customWidth="1"/>
    <col min="13561" max="13562" width="11.140625" style="3" customWidth="1"/>
    <col min="13563" max="13563" width="8.85546875" style="3" customWidth="1"/>
    <col min="13564" max="13804" width="9.140625" style="3"/>
    <col min="13805" max="13805" width="4" style="3" customWidth="1"/>
    <col min="13806" max="13806" width="31.42578125" style="3" customWidth="1"/>
    <col min="13807" max="13807" width="5.7109375" style="3" customWidth="1"/>
    <col min="13808" max="13808" width="8.42578125" style="3" customWidth="1"/>
    <col min="13809" max="13809" width="6.140625" style="3" customWidth="1"/>
    <col min="13810" max="13810" width="6.5703125" style="3" customWidth="1"/>
    <col min="13811" max="13811" width="7.28515625" style="3" customWidth="1"/>
    <col min="13812" max="13812" width="8.28515625" style="3" customWidth="1"/>
    <col min="13813" max="13813" width="7.28515625" style="3" customWidth="1"/>
    <col min="13814" max="13814" width="6.7109375" style="3" customWidth="1"/>
    <col min="13815" max="13815" width="11.140625" style="3" customWidth="1"/>
    <col min="13816" max="13816" width="9.5703125" style="3" customWidth="1"/>
    <col min="13817" max="13818" width="11.140625" style="3" customWidth="1"/>
    <col min="13819" max="13819" width="8.85546875" style="3" customWidth="1"/>
    <col min="13820" max="14060" width="9.140625" style="3"/>
    <col min="14061" max="14061" width="4" style="3" customWidth="1"/>
    <col min="14062" max="14062" width="31.42578125" style="3" customWidth="1"/>
    <col min="14063" max="14063" width="5.7109375" style="3" customWidth="1"/>
    <col min="14064" max="14064" width="8.42578125" style="3" customWidth="1"/>
    <col min="14065" max="14065" width="6.140625" style="3" customWidth="1"/>
    <col min="14066" max="14066" width="6.5703125" style="3" customWidth="1"/>
    <col min="14067" max="14067" width="7.28515625" style="3" customWidth="1"/>
    <col min="14068" max="14068" width="8.28515625" style="3" customWidth="1"/>
    <col min="14069" max="14069" width="7.28515625" style="3" customWidth="1"/>
    <col min="14070" max="14070" width="6.7109375" style="3" customWidth="1"/>
    <col min="14071" max="14071" width="11.140625" style="3" customWidth="1"/>
    <col min="14072" max="14072" width="9.5703125" style="3" customWidth="1"/>
    <col min="14073" max="14074" width="11.140625" style="3" customWidth="1"/>
    <col min="14075" max="14075" width="8.85546875" style="3" customWidth="1"/>
    <col min="14076" max="14316" width="9.140625" style="3"/>
    <col min="14317" max="14317" width="4" style="3" customWidth="1"/>
    <col min="14318" max="14318" width="31.42578125" style="3" customWidth="1"/>
    <col min="14319" max="14319" width="5.7109375" style="3" customWidth="1"/>
    <col min="14320" max="14320" width="8.42578125" style="3" customWidth="1"/>
    <col min="14321" max="14321" width="6.140625" style="3" customWidth="1"/>
    <col min="14322" max="14322" width="6.5703125" style="3" customWidth="1"/>
    <col min="14323" max="14323" width="7.28515625" style="3" customWidth="1"/>
    <col min="14324" max="14324" width="8.28515625" style="3" customWidth="1"/>
    <col min="14325" max="14325" width="7.28515625" style="3" customWidth="1"/>
    <col min="14326" max="14326" width="6.7109375" style="3" customWidth="1"/>
    <col min="14327" max="14327" width="11.140625" style="3" customWidth="1"/>
    <col min="14328" max="14328" width="9.5703125" style="3" customWidth="1"/>
    <col min="14329" max="14330" width="11.140625" style="3" customWidth="1"/>
    <col min="14331" max="14331" width="8.85546875" style="3" customWidth="1"/>
    <col min="14332" max="14572" width="9.140625" style="3"/>
    <col min="14573" max="14573" width="4" style="3" customWidth="1"/>
    <col min="14574" max="14574" width="31.42578125" style="3" customWidth="1"/>
    <col min="14575" max="14575" width="5.7109375" style="3" customWidth="1"/>
    <col min="14576" max="14576" width="8.42578125" style="3" customWidth="1"/>
    <col min="14577" max="14577" width="6.140625" style="3" customWidth="1"/>
    <col min="14578" max="14578" width="6.5703125" style="3" customWidth="1"/>
    <col min="14579" max="14579" width="7.28515625" style="3" customWidth="1"/>
    <col min="14580" max="14580" width="8.28515625" style="3" customWidth="1"/>
    <col min="14581" max="14581" width="7.28515625" style="3" customWidth="1"/>
    <col min="14582" max="14582" width="6.7109375" style="3" customWidth="1"/>
    <col min="14583" max="14583" width="11.140625" style="3" customWidth="1"/>
    <col min="14584" max="14584" width="9.5703125" style="3" customWidth="1"/>
    <col min="14585" max="14586" width="11.140625" style="3" customWidth="1"/>
    <col min="14587" max="14587" width="8.85546875" style="3" customWidth="1"/>
    <col min="14588" max="14828" width="9.140625" style="3"/>
    <col min="14829" max="14829" width="4" style="3" customWidth="1"/>
    <col min="14830" max="14830" width="31.42578125" style="3" customWidth="1"/>
    <col min="14831" max="14831" width="5.7109375" style="3" customWidth="1"/>
    <col min="14832" max="14832" width="8.42578125" style="3" customWidth="1"/>
    <col min="14833" max="14833" width="6.140625" style="3" customWidth="1"/>
    <col min="14834" max="14834" width="6.5703125" style="3" customWidth="1"/>
    <col min="14835" max="14835" width="7.28515625" style="3" customWidth="1"/>
    <col min="14836" max="14836" width="8.28515625" style="3" customWidth="1"/>
    <col min="14837" max="14837" width="7.28515625" style="3" customWidth="1"/>
    <col min="14838" max="14838" width="6.7109375" style="3" customWidth="1"/>
    <col min="14839" max="14839" width="11.140625" style="3" customWidth="1"/>
    <col min="14840" max="14840" width="9.5703125" style="3" customWidth="1"/>
    <col min="14841" max="14842" width="11.140625" style="3" customWidth="1"/>
    <col min="14843" max="14843" width="8.85546875" style="3" customWidth="1"/>
    <col min="14844" max="15084" width="9.140625" style="3"/>
    <col min="15085" max="15085" width="4" style="3" customWidth="1"/>
    <col min="15086" max="15086" width="31.42578125" style="3" customWidth="1"/>
    <col min="15087" max="15087" width="5.7109375" style="3" customWidth="1"/>
    <col min="15088" max="15088" width="8.42578125" style="3" customWidth="1"/>
    <col min="15089" max="15089" width="6.140625" style="3" customWidth="1"/>
    <col min="15090" max="15090" width="6.5703125" style="3" customWidth="1"/>
    <col min="15091" max="15091" width="7.28515625" style="3" customWidth="1"/>
    <col min="15092" max="15092" width="8.28515625" style="3" customWidth="1"/>
    <col min="15093" max="15093" width="7.28515625" style="3" customWidth="1"/>
    <col min="15094" max="15094" width="6.7109375" style="3" customWidth="1"/>
    <col min="15095" max="15095" width="11.140625" style="3" customWidth="1"/>
    <col min="15096" max="15096" width="9.5703125" style="3" customWidth="1"/>
    <col min="15097" max="15098" width="11.140625" style="3" customWidth="1"/>
    <col min="15099" max="15099" width="8.85546875" style="3" customWidth="1"/>
    <col min="15100" max="15340" width="9.140625" style="3"/>
    <col min="15341" max="15341" width="4" style="3" customWidth="1"/>
    <col min="15342" max="15342" width="31.42578125" style="3" customWidth="1"/>
    <col min="15343" max="15343" width="5.7109375" style="3" customWidth="1"/>
    <col min="15344" max="15344" width="8.42578125" style="3" customWidth="1"/>
    <col min="15345" max="15345" width="6.140625" style="3" customWidth="1"/>
    <col min="15346" max="15346" width="6.5703125" style="3" customWidth="1"/>
    <col min="15347" max="15347" width="7.28515625" style="3" customWidth="1"/>
    <col min="15348" max="15348" width="8.28515625" style="3" customWidth="1"/>
    <col min="15349" max="15349" width="7.28515625" style="3" customWidth="1"/>
    <col min="15350" max="15350" width="6.7109375" style="3" customWidth="1"/>
    <col min="15351" max="15351" width="11.140625" style="3" customWidth="1"/>
    <col min="15352" max="15352" width="9.5703125" style="3" customWidth="1"/>
    <col min="15353" max="15354" width="11.140625" style="3" customWidth="1"/>
    <col min="15355" max="15355" width="8.85546875" style="3" customWidth="1"/>
    <col min="15356" max="15596" width="9.140625" style="3"/>
    <col min="15597" max="15597" width="4" style="3" customWidth="1"/>
    <col min="15598" max="15598" width="31.42578125" style="3" customWidth="1"/>
    <col min="15599" max="15599" width="5.7109375" style="3" customWidth="1"/>
    <col min="15600" max="15600" width="8.42578125" style="3" customWidth="1"/>
    <col min="15601" max="15601" width="6.140625" style="3" customWidth="1"/>
    <col min="15602" max="15602" width="6.5703125" style="3" customWidth="1"/>
    <col min="15603" max="15603" width="7.28515625" style="3" customWidth="1"/>
    <col min="15604" max="15604" width="8.28515625" style="3" customWidth="1"/>
    <col min="15605" max="15605" width="7.28515625" style="3" customWidth="1"/>
    <col min="15606" max="15606" width="6.7109375" style="3" customWidth="1"/>
    <col min="15607" max="15607" width="11.140625" style="3" customWidth="1"/>
    <col min="15608" max="15608" width="9.5703125" style="3" customWidth="1"/>
    <col min="15609" max="15610" width="11.140625" style="3" customWidth="1"/>
    <col min="15611" max="15611" width="8.85546875" style="3" customWidth="1"/>
    <col min="15612" max="15852" width="9.140625" style="3"/>
    <col min="15853" max="15853" width="4" style="3" customWidth="1"/>
    <col min="15854" max="15854" width="31.42578125" style="3" customWidth="1"/>
    <col min="15855" max="15855" width="5.7109375" style="3" customWidth="1"/>
    <col min="15856" max="15856" width="8.42578125" style="3" customWidth="1"/>
    <col min="15857" max="15857" width="6.140625" style="3" customWidth="1"/>
    <col min="15858" max="15858" width="6.5703125" style="3" customWidth="1"/>
    <col min="15859" max="15859" width="7.28515625" style="3" customWidth="1"/>
    <col min="15860" max="15860" width="8.28515625" style="3" customWidth="1"/>
    <col min="15861" max="15861" width="7.28515625" style="3" customWidth="1"/>
    <col min="15862" max="15862" width="6.7109375" style="3" customWidth="1"/>
    <col min="15863" max="15863" width="11.140625" style="3" customWidth="1"/>
    <col min="15864" max="15864" width="9.5703125" style="3" customWidth="1"/>
    <col min="15865" max="15866" width="11.140625" style="3" customWidth="1"/>
    <col min="15867" max="15867" width="8.85546875" style="3" customWidth="1"/>
    <col min="15868" max="16108" width="9.140625" style="3"/>
    <col min="16109" max="16109" width="4" style="3" customWidth="1"/>
    <col min="16110" max="16110" width="31.42578125" style="3" customWidth="1"/>
    <col min="16111" max="16111" width="5.7109375" style="3" customWidth="1"/>
    <col min="16112" max="16112" width="8.42578125" style="3" customWidth="1"/>
    <col min="16113" max="16113" width="6.140625" style="3" customWidth="1"/>
    <col min="16114" max="16114" width="6.5703125" style="3" customWidth="1"/>
    <col min="16115" max="16115" width="7.28515625" style="3" customWidth="1"/>
    <col min="16116" max="16116" width="8.28515625" style="3" customWidth="1"/>
    <col min="16117" max="16117" width="7.28515625" style="3" customWidth="1"/>
    <col min="16118" max="16118" width="6.7109375" style="3" customWidth="1"/>
    <col min="16119" max="16119" width="11.140625" style="3" customWidth="1"/>
    <col min="16120" max="16120" width="9.5703125" style="3" customWidth="1"/>
    <col min="16121" max="16122" width="11.140625" style="3" customWidth="1"/>
    <col min="16123" max="16123" width="8.85546875" style="3" customWidth="1"/>
    <col min="16124" max="16384" width="9.140625" style="3"/>
  </cols>
  <sheetData>
    <row r="1" spans="1:236">
      <c r="P1" s="104" t="s">
        <v>44</v>
      </c>
    </row>
    <row r="2" spans="1:236" ht="15.75">
      <c r="C2" s="155" t="s">
        <v>30</v>
      </c>
      <c r="D2" s="105">
        <v>7</v>
      </c>
      <c r="E2" s="5"/>
      <c r="G2" s="5"/>
      <c r="H2" s="5"/>
      <c r="J2" s="7"/>
      <c r="K2" s="7"/>
      <c r="L2" s="7"/>
      <c r="M2" s="7"/>
      <c r="N2" s="7"/>
      <c r="O2" s="7"/>
      <c r="P2" s="7"/>
      <c r="Q2" s="8"/>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row>
    <row r="3" spans="1:236" ht="20.25" thickBot="1">
      <c r="A3" s="37" t="s">
        <v>262</v>
      </c>
      <c r="B3" s="45"/>
      <c r="C3" s="46"/>
      <c r="D3" s="46"/>
      <c r="E3" s="47"/>
      <c r="F3" s="47"/>
      <c r="G3" s="47"/>
      <c r="H3" s="47"/>
      <c r="I3" s="47"/>
      <c r="J3" s="47"/>
      <c r="K3" s="47"/>
      <c r="L3" s="47"/>
      <c r="M3" s="47"/>
      <c r="N3" s="47"/>
      <c r="O3" s="47"/>
      <c r="P3" s="37"/>
      <c r="Q3" s="8"/>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row>
    <row r="4" spans="1:236" ht="16.5" customHeight="1">
      <c r="A4" s="48" t="s">
        <v>45</v>
      </c>
      <c r="B4" s="49"/>
      <c r="C4" s="50"/>
      <c r="D4" s="51"/>
      <c r="E4" s="48"/>
      <c r="F4" s="48"/>
      <c r="G4" s="48"/>
      <c r="H4" s="48"/>
      <c r="I4" s="48"/>
      <c r="J4" s="48"/>
      <c r="K4" s="48"/>
      <c r="L4" s="48"/>
      <c r="M4" s="48"/>
      <c r="N4" s="48"/>
      <c r="O4" s="48"/>
      <c r="P4" s="41"/>
      <c r="Q4" s="10"/>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row>
    <row r="5" spans="1:236" ht="21" customHeight="1">
      <c r="A5" s="107" t="str">
        <f>Kopsav.!A7:I7</f>
        <v>Objekta nosaukums: Brīvdabas sporta un aktīvās atpūtas centrs Zirgu salā, Liepājā, 2.kārta</v>
      </c>
      <c r="B5" s="85"/>
      <c r="C5" s="86"/>
      <c r="D5" s="87"/>
      <c r="E5" s="84"/>
      <c r="F5" s="84"/>
      <c r="G5" s="84"/>
      <c r="H5" s="84"/>
      <c r="I5" s="84"/>
      <c r="J5" s="84"/>
      <c r="K5" s="84"/>
      <c r="L5" s="84"/>
      <c r="M5" s="84"/>
      <c r="N5" s="84"/>
      <c r="O5" s="84"/>
      <c r="P5" s="41"/>
      <c r="Q5" s="10"/>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row>
    <row r="6" spans="1:236" ht="20.25" customHeight="1">
      <c r="A6" s="198" t="str">
        <f>KOPTĀME!A12</f>
        <v>Būves nosaukums: Brīvdabas sporta un aktīvās atpūtas centrs Zirgu salā, Liepājā, 2.kārta</v>
      </c>
      <c r="B6" s="198"/>
      <c r="C6" s="198"/>
      <c r="D6" s="198"/>
      <c r="E6" s="198"/>
      <c r="F6" s="198"/>
      <c r="G6" s="198"/>
      <c r="H6" s="198"/>
      <c r="I6" s="198"/>
      <c r="J6" s="198"/>
      <c r="K6" s="198"/>
      <c r="L6" s="198"/>
      <c r="M6" s="198"/>
      <c r="N6" s="198"/>
      <c r="O6" s="198"/>
      <c r="P6" s="198"/>
      <c r="Q6" s="10"/>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row>
    <row r="7" spans="1:236" ht="19.5" customHeight="1">
      <c r="A7" s="55" t="str">
        <f>KOPTĀME!A13</f>
        <v>Objekta adrese:  Zirgu sala 2 (kad.apz. 1700 025 0001); Zirgu sala (kad.apz. 1700 025 0002); Ezermalas iela (kad.apz. 1700 022 0137)</v>
      </c>
      <c r="B7" s="56"/>
      <c r="C7" s="52"/>
      <c r="D7" s="52"/>
      <c r="E7" s="42"/>
      <c r="F7" s="42"/>
      <c r="G7" s="42"/>
      <c r="H7" s="42"/>
      <c r="I7" s="42"/>
      <c r="J7" s="42"/>
      <c r="K7" s="42"/>
      <c r="L7" s="42"/>
      <c r="M7" s="42"/>
      <c r="N7" s="42"/>
      <c r="O7" s="42"/>
      <c r="P7" s="42"/>
      <c r="Q7" s="12"/>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row>
    <row r="8" spans="1:236" ht="22.5" customHeight="1">
      <c r="A8" s="55" t="str">
        <f>KOPTĀME!A14</f>
        <v>Pasūtījuma Nr. LPP2018/165</v>
      </c>
      <c r="B8" s="56"/>
      <c r="C8" s="53"/>
      <c r="D8" s="54"/>
      <c r="E8" s="43"/>
      <c r="F8" s="43"/>
      <c r="G8" s="43"/>
      <c r="H8" s="43"/>
      <c r="I8" s="43"/>
      <c r="J8" s="43"/>
      <c r="K8" s="43"/>
      <c r="L8" s="43"/>
      <c r="M8" s="43"/>
      <c r="N8" s="43"/>
      <c r="O8" s="43"/>
      <c r="P8" s="43"/>
      <c r="Q8" s="10"/>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row>
    <row r="9" spans="1:236" ht="5.25" customHeight="1">
      <c r="A9" s="55"/>
      <c r="B9" s="56"/>
      <c r="C9" s="53"/>
      <c r="D9" s="54"/>
      <c r="E9" s="43"/>
      <c r="F9" s="43"/>
      <c r="G9" s="43"/>
      <c r="H9" s="43"/>
      <c r="I9" s="43"/>
      <c r="J9" s="43"/>
      <c r="K9" s="43"/>
      <c r="L9" s="43"/>
      <c r="M9" s="43"/>
      <c r="N9" s="43"/>
      <c r="O9" s="43"/>
      <c r="P9" s="40"/>
      <c r="Q9" s="10"/>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row>
    <row r="10" spans="1:236" ht="15.75">
      <c r="A10" s="114" t="s">
        <v>66</v>
      </c>
      <c r="B10" s="57"/>
      <c r="C10" s="38"/>
      <c r="D10" s="38"/>
      <c r="E10" s="44"/>
      <c r="F10" s="44"/>
      <c r="G10" s="44"/>
      <c r="H10" s="44"/>
      <c r="I10" s="44"/>
      <c r="J10" s="44"/>
      <c r="K10" s="44"/>
      <c r="L10" s="44"/>
      <c r="M10" s="44"/>
      <c r="N10" s="44"/>
      <c r="O10" s="44"/>
      <c r="P10" s="44"/>
      <c r="Q10" s="10"/>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row>
    <row r="11" spans="1:236" ht="13.5" customHeight="1" thickBot="1">
      <c r="A11" s="39"/>
      <c r="B11" s="39"/>
      <c r="C11" s="15"/>
      <c r="D11" s="16"/>
      <c r="E11" s="17"/>
      <c r="F11" s="18"/>
      <c r="G11" s="18"/>
      <c r="H11" s="18"/>
      <c r="I11" s="18"/>
      <c r="J11" s="18"/>
      <c r="K11" s="39"/>
      <c r="M11" s="19" t="s">
        <v>34</v>
      </c>
      <c r="N11" s="251">
        <f>P27</f>
        <v>0</v>
      </c>
      <c r="O11" s="252"/>
      <c r="P11" s="106" t="s">
        <v>46</v>
      </c>
      <c r="Q11" s="10"/>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row>
    <row r="12" spans="1:236" ht="14.25" customHeight="1">
      <c r="A12" s="39"/>
      <c r="B12" s="39"/>
      <c r="C12" s="15"/>
      <c r="D12" s="16"/>
      <c r="E12" s="17"/>
      <c r="F12" s="18"/>
      <c r="G12" s="18"/>
      <c r="H12" s="18"/>
      <c r="I12" s="18"/>
      <c r="J12" s="18"/>
      <c r="K12" s="39"/>
      <c r="M12" s="110" t="s">
        <v>9</v>
      </c>
      <c r="N12" s="253">
        <f>KOPTĀME!B29</f>
        <v>0</v>
      </c>
      <c r="O12" s="253"/>
      <c r="P12" s="14"/>
      <c r="Q12" s="10"/>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row>
    <row r="13" spans="1:236" ht="8.25" customHeight="1">
      <c r="A13" s="39"/>
      <c r="B13" s="39"/>
      <c r="C13" s="15"/>
      <c r="D13" s="16"/>
      <c r="E13" s="17"/>
      <c r="F13" s="18"/>
      <c r="G13" s="18"/>
      <c r="H13" s="18"/>
      <c r="I13" s="18"/>
      <c r="J13" s="18"/>
      <c r="K13" s="39"/>
      <c r="L13" s="39"/>
      <c r="M13" s="39"/>
      <c r="N13" s="39"/>
      <c r="O13" s="20"/>
      <c r="P13" s="14"/>
      <c r="Q13" s="10"/>
      <c r="R13" s="11"/>
      <c r="S13" s="11"/>
      <c r="T13" s="81" t="s">
        <v>31</v>
      </c>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row>
    <row r="14" spans="1:236" ht="12.75" customHeight="1">
      <c r="A14" s="254" t="s">
        <v>10</v>
      </c>
      <c r="B14" s="254" t="s">
        <v>13</v>
      </c>
      <c r="C14" s="263" t="s">
        <v>47</v>
      </c>
      <c r="D14" s="256" t="s">
        <v>15</v>
      </c>
      <c r="E14" s="258" t="s">
        <v>16</v>
      </c>
      <c r="F14" s="260" t="s">
        <v>17</v>
      </c>
      <c r="G14" s="261"/>
      <c r="H14" s="261"/>
      <c r="I14" s="261"/>
      <c r="J14" s="261"/>
      <c r="K14" s="261"/>
      <c r="L14" s="262" t="s">
        <v>18</v>
      </c>
      <c r="M14" s="262"/>
      <c r="N14" s="262"/>
      <c r="O14" s="262"/>
      <c r="P14" s="262"/>
      <c r="Q14" s="10"/>
      <c r="R14" s="11"/>
      <c r="S14" s="11"/>
      <c r="T14" s="254" t="s">
        <v>10</v>
      </c>
      <c r="U14" s="254" t="s">
        <v>13</v>
      </c>
      <c r="V14" s="263" t="s">
        <v>14</v>
      </c>
      <c r="W14" s="254" t="s">
        <v>15</v>
      </c>
      <c r="X14" s="247" t="s">
        <v>16</v>
      </c>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row>
    <row r="15" spans="1:236" ht="54" customHeight="1">
      <c r="A15" s="255"/>
      <c r="B15" s="255"/>
      <c r="C15" s="264"/>
      <c r="D15" s="257"/>
      <c r="E15" s="259"/>
      <c r="F15" s="108" t="s">
        <v>48</v>
      </c>
      <c r="G15" s="108" t="s">
        <v>54</v>
      </c>
      <c r="H15" s="108" t="s">
        <v>37</v>
      </c>
      <c r="I15" s="108" t="s">
        <v>35</v>
      </c>
      <c r="J15" s="108" t="s">
        <v>36</v>
      </c>
      <c r="K15" s="109" t="s">
        <v>49</v>
      </c>
      <c r="L15" s="109" t="s">
        <v>50</v>
      </c>
      <c r="M15" s="109" t="s">
        <v>37</v>
      </c>
      <c r="N15" s="109" t="s">
        <v>35</v>
      </c>
      <c r="O15" s="109" t="s">
        <v>36</v>
      </c>
      <c r="P15" s="109" t="s">
        <v>51</v>
      </c>
      <c r="Q15" s="21"/>
      <c r="R15" s="22"/>
      <c r="S15" s="22"/>
      <c r="T15" s="255"/>
      <c r="U15" s="255"/>
      <c r="V15" s="264"/>
      <c r="W15" s="255"/>
      <c r="X15" s="248"/>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2"/>
      <c r="FQ15" s="22"/>
      <c r="FR15" s="22"/>
      <c r="FS15" s="22"/>
      <c r="FT15" s="22"/>
      <c r="FU15" s="22"/>
      <c r="FV15" s="22"/>
      <c r="FW15" s="22"/>
      <c r="FX15" s="22"/>
      <c r="FY15" s="22"/>
      <c r="FZ15" s="22"/>
      <c r="GA15" s="22"/>
      <c r="GB15" s="22"/>
      <c r="GC15" s="22"/>
      <c r="GD15" s="22"/>
      <c r="GE15" s="22"/>
      <c r="GF15" s="22"/>
      <c r="GG15" s="22"/>
      <c r="GH15" s="22"/>
      <c r="GI15" s="22"/>
      <c r="GJ15" s="22"/>
      <c r="GK15" s="22"/>
      <c r="GL15" s="22"/>
      <c r="GM15" s="22"/>
      <c r="GN15" s="22"/>
      <c r="GO15" s="22"/>
      <c r="GP15" s="22"/>
      <c r="GQ15" s="22"/>
      <c r="GR15" s="22"/>
      <c r="GS15" s="22"/>
      <c r="GT15" s="22"/>
      <c r="GU15" s="22"/>
      <c r="GV15" s="22"/>
      <c r="GW15" s="22"/>
      <c r="GX15" s="22"/>
      <c r="GY15" s="22"/>
      <c r="GZ15" s="22"/>
      <c r="HA15" s="22"/>
      <c r="HB15" s="22"/>
      <c r="HC15" s="22"/>
      <c r="HD15" s="22"/>
      <c r="HE15" s="22"/>
      <c r="HF15" s="22"/>
      <c r="HG15" s="22"/>
      <c r="HH15" s="22"/>
      <c r="HI15" s="22"/>
      <c r="HJ15" s="22"/>
      <c r="HK15" s="22"/>
      <c r="HL15" s="22"/>
      <c r="HM15" s="22"/>
      <c r="HN15" s="22"/>
      <c r="HO15" s="22"/>
      <c r="HP15" s="22"/>
      <c r="HQ15" s="22"/>
      <c r="HR15" s="22"/>
      <c r="HS15" s="22"/>
      <c r="HT15" s="22"/>
      <c r="HU15" s="22"/>
      <c r="HV15" s="22"/>
      <c r="HW15" s="22"/>
      <c r="HX15" s="22"/>
      <c r="HY15" s="22"/>
      <c r="HZ15" s="22"/>
      <c r="IA15" s="22"/>
      <c r="IB15" s="22"/>
    </row>
    <row r="16" spans="1:236">
      <c r="A16" s="169"/>
      <c r="B16" s="170"/>
      <c r="C16" s="161" t="s">
        <v>263</v>
      </c>
      <c r="D16" s="162"/>
      <c r="E16" s="162"/>
      <c r="F16" s="163"/>
      <c r="G16" s="163"/>
      <c r="H16" s="163"/>
      <c r="I16" s="163"/>
      <c r="J16" s="163"/>
      <c r="K16" s="163"/>
      <c r="L16" s="163"/>
      <c r="M16" s="163"/>
      <c r="N16" s="163"/>
      <c r="O16" s="163"/>
      <c r="P16" s="163"/>
      <c r="T16" s="144">
        <f t="shared" ref="T16:X26" si="0">A16</f>
        <v>0</v>
      </c>
      <c r="U16" s="144">
        <f t="shared" si="0"/>
        <v>0</v>
      </c>
      <c r="V16" s="156" t="str">
        <f t="shared" si="0"/>
        <v>SISTĒMA N-1, N-2, N-3</v>
      </c>
      <c r="W16" s="144">
        <f t="shared" si="0"/>
        <v>0</v>
      </c>
      <c r="X16" s="144">
        <f t="shared" si="0"/>
        <v>0</v>
      </c>
    </row>
    <row r="17" spans="1:236" ht="25.5">
      <c r="A17" s="144">
        <v>1</v>
      </c>
      <c r="B17" s="166"/>
      <c r="C17" s="152" t="s">
        <v>264</v>
      </c>
      <c r="D17" s="111" t="s">
        <v>69</v>
      </c>
      <c r="E17" s="157">
        <v>2</v>
      </c>
      <c r="F17" s="23"/>
      <c r="G17" s="23"/>
      <c r="H17" s="23">
        <f t="shared" ref="H17:H26" si="1">ROUND(F17*G17,2)</f>
        <v>0</v>
      </c>
      <c r="I17" s="23"/>
      <c r="J17" s="23"/>
      <c r="K17" s="24">
        <f t="shared" ref="K17:K26" si="2">H17+I17+J17</f>
        <v>0</v>
      </c>
      <c r="L17" s="24">
        <f t="shared" ref="L17:L26" si="3">ROUND(E17*F17,2)</f>
        <v>0</v>
      </c>
      <c r="M17" s="24">
        <f t="shared" ref="M17:M26" si="4">ROUND(E17*H17,2)</f>
        <v>0</v>
      </c>
      <c r="N17" s="24">
        <f t="shared" ref="N17:N26" si="5">ROUND(E17*I17,2)</f>
        <v>0</v>
      </c>
      <c r="O17" s="24">
        <f t="shared" ref="O17:O26" si="6">ROUND(E17*J17,2)</f>
        <v>0</v>
      </c>
      <c r="P17" s="24">
        <f t="shared" ref="P17:P26" si="7">M17+N17+O17</f>
        <v>0</v>
      </c>
      <c r="T17" s="144">
        <f t="shared" si="0"/>
        <v>1</v>
      </c>
      <c r="U17" s="144">
        <f t="shared" si="0"/>
        <v>0</v>
      </c>
      <c r="V17" s="156" t="str">
        <f t="shared" si="0"/>
        <v>Gaisa nosūces agregāts ar laika releju, Sillent 100 CRZ</v>
      </c>
      <c r="W17" s="144" t="str">
        <f t="shared" si="0"/>
        <v>kpl</v>
      </c>
      <c r="X17" s="144">
        <f t="shared" si="0"/>
        <v>2</v>
      </c>
    </row>
    <row r="18" spans="1:236">
      <c r="A18" s="144">
        <v>2</v>
      </c>
      <c r="B18" s="166"/>
      <c r="C18" s="151" t="s">
        <v>265</v>
      </c>
      <c r="D18" s="111" t="s">
        <v>69</v>
      </c>
      <c r="E18" s="157">
        <v>2</v>
      </c>
      <c r="F18" s="23"/>
      <c r="G18" s="23"/>
      <c r="H18" s="23">
        <f t="shared" si="1"/>
        <v>0</v>
      </c>
      <c r="I18" s="23"/>
      <c r="J18" s="23"/>
      <c r="K18" s="24">
        <f t="shared" si="2"/>
        <v>0</v>
      </c>
      <c r="L18" s="24">
        <f t="shared" si="3"/>
        <v>0</v>
      </c>
      <c r="M18" s="24">
        <f t="shared" si="4"/>
        <v>0</v>
      </c>
      <c r="N18" s="24">
        <f t="shared" si="5"/>
        <v>0</v>
      </c>
      <c r="O18" s="24">
        <f t="shared" si="6"/>
        <v>0</v>
      </c>
      <c r="P18" s="24">
        <f t="shared" si="7"/>
        <v>0</v>
      </c>
      <c r="T18" s="144">
        <f t="shared" si="0"/>
        <v>2</v>
      </c>
      <c r="U18" s="144">
        <f t="shared" si="0"/>
        <v>0</v>
      </c>
      <c r="V18" s="156" t="str">
        <f t="shared" si="0"/>
        <v xml:space="preserve">Gaisa nosūces difuzors, UlA-100 </v>
      </c>
      <c r="W18" s="144" t="str">
        <f t="shared" si="0"/>
        <v>kpl</v>
      </c>
      <c r="X18" s="144">
        <f t="shared" si="0"/>
        <v>2</v>
      </c>
    </row>
    <row r="19" spans="1:236" ht="25.5">
      <c r="A19" s="144">
        <v>3</v>
      </c>
      <c r="B19" s="166"/>
      <c r="C19" s="152" t="s">
        <v>266</v>
      </c>
      <c r="D19" s="111" t="s">
        <v>214</v>
      </c>
      <c r="E19" s="157">
        <v>4</v>
      </c>
      <c r="F19" s="23"/>
      <c r="G19" s="23"/>
      <c r="H19" s="23">
        <f t="shared" si="1"/>
        <v>0</v>
      </c>
      <c r="I19" s="23"/>
      <c r="J19" s="23"/>
      <c r="K19" s="24">
        <f t="shared" si="2"/>
        <v>0</v>
      </c>
      <c r="L19" s="24">
        <f t="shared" si="3"/>
        <v>0</v>
      </c>
      <c r="M19" s="24">
        <f t="shared" si="4"/>
        <v>0</v>
      </c>
      <c r="N19" s="24">
        <f t="shared" si="5"/>
        <v>0</v>
      </c>
      <c r="O19" s="24">
        <f t="shared" si="6"/>
        <v>0</v>
      </c>
      <c r="P19" s="24">
        <f t="shared" si="7"/>
        <v>0</v>
      </c>
      <c r="T19" s="144">
        <f t="shared" si="0"/>
        <v>3</v>
      </c>
      <c r="U19" s="144">
        <f t="shared" si="0"/>
        <v>0</v>
      </c>
      <c r="V19" s="156" t="str">
        <f t="shared" si="0"/>
        <v>Gaisa pieplūdes reste iemontēta durvīs, RAL pieskaņots durvīm, GTA 100x200</v>
      </c>
      <c r="W19" s="144" t="str">
        <f t="shared" si="0"/>
        <v>gb</v>
      </c>
      <c r="X19" s="144">
        <f t="shared" si="0"/>
        <v>4</v>
      </c>
    </row>
    <row r="20" spans="1:236" ht="25.5">
      <c r="A20" s="144">
        <v>4</v>
      </c>
      <c r="B20" s="166"/>
      <c r="C20" s="151" t="s">
        <v>267</v>
      </c>
      <c r="D20" s="111" t="s">
        <v>268</v>
      </c>
      <c r="E20" s="157">
        <v>7</v>
      </c>
      <c r="F20" s="23"/>
      <c r="G20" s="23"/>
      <c r="H20" s="23">
        <f t="shared" si="1"/>
        <v>0</v>
      </c>
      <c r="I20" s="23"/>
      <c r="J20" s="23"/>
      <c r="K20" s="24">
        <f t="shared" si="2"/>
        <v>0</v>
      </c>
      <c r="L20" s="24">
        <f t="shared" si="3"/>
        <v>0</v>
      </c>
      <c r="M20" s="24">
        <f t="shared" si="4"/>
        <v>0</v>
      </c>
      <c r="N20" s="24">
        <f t="shared" si="5"/>
        <v>0</v>
      </c>
      <c r="O20" s="24">
        <f t="shared" si="6"/>
        <v>0</v>
      </c>
      <c r="P20" s="24">
        <f t="shared" si="7"/>
        <v>0</v>
      </c>
      <c r="T20" s="144">
        <f t="shared" si="0"/>
        <v>4</v>
      </c>
      <c r="U20" s="144">
        <f t="shared" si="0"/>
        <v>0</v>
      </c>
      <c r="V20" s="156" t="str">
        <f t="shared" si="0"/>
        <v xml:space="preserve">Gaisa vadi no cinkotā skārda 0.5mm biezums ar siltinājumu 50 mm folijā, Ø100                                                                                                                            </v>
      </c>
      <c r="W20" s="144" t="str">
        <f t="shared" si="0"/>
        <v>t.m</v>
      </c>
      <c r="X20" s="144">
        <f t="shared" si="0"/>
        <v>7</v>
      </c>
    </row>
    <row r="21" spans="1:236">
      <c r="A21" s="144">
        <v>5</v>
      </c>
      <c r="B21" s="166"/>
      <c r="C21" s="151" t="s">
        <v>269</v>
      </c>
      <c r="D21" s="111" t="s">
        <v>69</v>
      </c>
      <c r="E21" s="157">
        <v>1</v>
      </c>
      <c r="F21" s="23"/>
      <c r="G21" s="23"/>
      <c r="H21" s="23">
        <f t="shared" si="1"/>
        <v>0</v>
      </c>
      <c r="I21" s="23"/>
      <c r="J21" s="23"/>
      <c r="K21" s="24">
        <f t="shared" si="2"/>
        <v>0</v>
      </c>
      <c r="L21" s="24">
        <f t="shared" si="3"/>
        <v>0</v>
      </c>
      <c r="M21" s="24">
        <f t="shared" si="4"/>
        <v>0</v>
      </c>
      <c r="N21" s="24">
        <f t="shared" si="5"/>
        <v>0</v>
      </c>
      <c r="O21" s="24">
        <f t="shared" si="6"/>
        <v>0</v>
      </c>
      <c r="P21" s="24">
        <f t="shared" si="7"/>
        <v>0</v>
      </c>
      <c r="T21" s="144">
        <f t="shared" si="0"/>
        <v>5</v>
      </c>
      <c r="U21" s="144">
        <f t="shared" si="0"/>
        <v>0</v>
      </c>
      <c r="V21" s="156" t="str">
        <f t="shared" si="0"/>
        <v>Gaisa vadu fasondaļas</v>
      </c>
      <c r="W21" s="144" t="str">
        <f t="shared" si="0"/>
        <v>kpl</v>
      </c>
      <c r="X21" s="144">
        <f t="shared" si="0"/>
        <v>1</v>
      </c>
    </row>
    <row r="22" spans="1:236">
      <c r="A22" s="144">
        <v>6</v>
      </c>
      <c r="B22" s="166"/>
      <c r="C22" s="151" t="s">
        <v>270</v>
      </c>
      <c r="D22" s="111" t="s">
        <v>69</v>
      </c>
      <c r="E22" s="157">
        <v>1</v>
      </c>
      <c r="F22" s="23"/>
      <c r="G22" s="23"/>
      <c r="H22" s="23">
        <f t="shared" si="1"/>
        <v>0</v>
      </c>
      <c r="I22" s="23"/>
      <c r="J22" s="23"/>
      <c r="K22" s="24">
        <f t="shared" si="2"/>
        <v>0</v>
      </c>
      <c r="L22" s="24">
        <f t="shared" si="3"/>
        <v>0</v>
      </c>
      <c r="M22" s="24">
        <f t="shared" si="4"/>
        <v>0</v>
      </c>
      <c r="N22" s="24">
        <f t="shared" si="5"/>
        <v>0</v>
      </c>
      <c r="O22" s="24">
        <f t="shared" si="6"/>
        <v>0</v>
      </c>
      <c r="P22" s="24">
        <f t="shared" si="7"/>
        <v>0</v>
      </c>
      <c r="T22" s="144">
        <f t="shared" si="0"/>
        <v>6</v>
      </c>
      <c r="U22" s="144">
        <f t="shared" si="0"/>
        <v>0</v>
      </c>
      <c r="V22" s="156" t="str">
        <f t="shared" si="0"/>
        <v>Elektrības pieslēgums</v>
      </c>
      <c r="W22" s="144" t="str">
        <f t="shared" si="0"/>
        <v>kpl</v>
      </c>
      <c r="X22" s="144">
        <f t="shared" si="0"/>
        <v>1</v>
      </c>
    </row>
    <row r="23" spans="1:236">
      <c r="A23" s="169"/>
      <c r="B23" s="169"/>
      <c r="C23" s="161" t="s">
        <v>271</v>
      </c>
      <c r="D23" s="162"/>
      <c r="E23" s="162"/>
      <c r="F23" s="163"/>
      <c r="G23" s="163"/>
      <c r="H23" s="163"/>
      <c r="I23" s="163"/>
      <c r="J23" s="163"/>
      <c r="K23" s="163"/>
      <c r="L23" s="163"/>
      <c r="M23" s="163"/>
      <c r="N23" s="163"/>
      <c r="O23" s="163"/>
      <c r="P23" s="163"/>
      <c r="T23" s="144">
        <f t="shared" si="0"/>
        <v>0</v>
      </c>
      <c r="U23" s="144">
        <f t="shared" si="0"/>
        <v>0</v>
      </c>
      <c r="V23" s="156" t="str">
        <f t="shared" si="0"/>
        <v>Apkure</v>
      </c>
      <c r="W23" s="144">
        <f t="shared" si="0"/>
        <v>0</v>
      </c>
      <c r="X23" s="144">
        <f t="shared" si="0"/>
        <v>0</v>
      </c>
    </row>
    <row r="24" spans="1:236" ht="38.25">
      <c r="A24" s="144">
        <v>7</v>
      </c>
      <c r="B24" s="165"/>
      <c r="C24" s="151" t="s">
        <v>272</v>
      </c>
      <c r="D24" s="111" t="s">
        <v>69</v>
      </c>
      <c r="E24" s="157">
        <v>2</v>
      </c>
      <c r="F24" s="23"/>
      <c r="G24" s="23"/>
      <c r="H24" s="23">
        <f t="shared" si="1"/>
        <v>0</v>
      </c>
      <c r="I24" s="23"/>
      <c r="J24" s="23"/>
      <c r="K24" s="24">
        <f t="shared" si="2"/>
        <v>0</v>
      </c>
      <c r="L24" s="24">
        <f t="shared" si="3"/>
        <v>0</v>
      </c>
      <c r="M24" s="24">
        <f t="shared" si="4"/>
        <v>0</v>
      </c>
      <c r="N24" s="24">
        <f t="shared" si="5"/>
        <v>0</v>
      </c>
      <c r="O24" s="24">
        <f t="shared" si="6"/>
        <v>0</v>
      </c>
      <c r="P24" s="24">
        <f t="shared" si="7"/>
        <v>0</v>
      </c>
      <c r="T24" s="144">
        <f t="shared" si="0"/>
        <v>7</v>
      </c>
      <c r="U24" s="144">
        <f t="shared" si="0"/>
        <v>0</v>
      </c>
      <c r="V24" s="156" t="str">
        <f t="shared" si="0"/>
        <v>Siltumsūkņa gaiss- gaiss telpas un āra bloks. Stiprinajumi un sistēmas palaišana,  RGSH18AR1/RGCH18AR1</v>
      </c>
      <c r="W24" s="144" t="str">
        <f t="shared" si="0"/>
        <v>kpl</v>
      </c>
      <c r="X24" s="144">
        <f t="shared" si="0"/>
        <v>2</v>
      </c>
    </row>
    <row r="25" spans="1:236" ht="25.5">
      <c r="A25" s="144">
        <v>8</v>
      </c>
      <c r="B25" s="165"/>
      <c r="C25" s="151" t="s">
        <v>273</v>
      </c>
      <c r="D25" s="111" t="s">
        <v>57</v>
      </c>
      <c r="E25" s="157">
        <v>62</v>
      </c>
      <c r="F25" s="23"/>
      <c r="G25" s="23"/>
      <c r="H25" s="23">
        <f t="shared" si="1"/>
        <v>0</v>
      </c>
      <c r="I25" s="23"/>
      <c r="J25" s="23"/>
      <c r="K25" s="24">
        <f t="shared" si="2"/>
        <v>0</v>
      </c>
      <c r="L25" s="24">
        <f t="shared" si="3"/>
        <v>0</v>
      </c>
      <c r="M25" s="24">
        <f t="shared" si="4"/>
        <v>0</v>
      </c>
      <c r="N25" s="24">
        <f t="shared" si="5"/>
        <v>0</v>
      </c>
      <c r="O25" s="24">
        <f t="shared" si="6"/>
        <v>0</v>
      </c>
      <c r="P25" s="24">
        <f t="shared" si="7"/>
        <v>0</v>
      </c>
      <c r="T25" s="144">
        <f t="shared" si="0"/>
        <v>8</v>
      </c>
      <c r="U25" s="144">
        <f t="shared" si="0"/>
        <v>0</v>
      </c>
      <c r="V25" s="156" t="str">
        <f t="shared" si="0"/>
        <v>Vara caurules ar kaučuka izolāciju armafleks, nosegelements, CU-1/2</v>
      </c>
      <c r="W25" s="144" t="str">
        <f t="shared" si="0"/>
        <v>m</v>
      </c>
      <c r="X25" s="144">
        <f t="shared" si="0"/>
        <v>62</v>
      </c>
    </row>
    <row r="26" spans="1:236" ht="13.5" thickBot="1">
      <c r="A26" s="144">
        <v>9</v>
      </c>
      <c r="B26" s="166"/>
      <c r="C26" s="152" t="s">
        <v>270</v>
      </c>
      <c r="D26" s="111" t="s">
        <v>69</v>
      </c>
      <c r="E26" s="157">
        <v>1</v>
      </c>
      <c r="F26" s="23"/>
      <c r="G26" s="23"/>
      <c r="H26" s="23">
        <f t="shared" si="1"/>
        <v>0</v>
      </c>
      <c r="I26" s="23"/>
      <c r="J26" s="23"/>
      <c r="K26" s="24">
        <f t="shared" si="2"/>
        <v>0</v>
      </c>
      <c r="L26" s="24">
        <f t="shared" si="3"/>
        <v>0</v>
      </c>
      <c r="M26" s="24">
        <f t="shared" si="4"/>
        <v>0</v>
      </c>
      <c r="N26" s="24">
        <f t="shared" si="5"/>
        <v>0</v>
      </c>
      <c r="O26" s="24">
        <f t="shared" si="6"/>
        <v>0</v>
      </c>
      <c r="P26" s="24">
        <f t="shared" si="7"/>
        <v>0</v>
      </c>
      <c r="T26" s="144">
        <f t="shared" si="0"/>
        <v>9</v>
      </c>
      <c r="U26" s="144">
        <f t="shared" si="0"/>
        <v>0</v>
      </c>
      <c r="V26" s="156" t="str">
        <f t="shared" si="0"/>
        <v>Elektrības pieslēgums</v>
      </c>
      <c r="W26" s="144" t="str">
        <f t="shared" si="0"/>
        <v>kpl</v>
      </c>
      <c r="X26" s="144">
        <f t="shared" si="0"/>
        <v>1</v>
      </c>
    </row>
    <row r="27" spans="1:236" ht="30" customHeight="1" thickBot="1">
      <c r="A27" s="249" t="s">
        <v>52</v>
      </c>
      <c r="B27" s="250"/>
      <c r="C27" s="250"/>
      <c r="D27" s="250"/>
      <c r="E27" s="250"/>
      <c r="F27" s="250"/>
      <c r="G27" s="250"/>
      <c r="H27" s="250"/>
      <c r="I27" s="250"/>
      <c r="J27" s="250"/>
      <c r="K27" s="250"/>
      <c r="L27" s="60">
        <f>SUM(L16:L26)</f>
        <v>0</v>
      </c>
      <c r="M27" s="60">
        <f>SUM(M16:M26)</f>
        <v>0</v>
      </c>
      <c r="N27" s="60">
        <f>SUM(N16:N26)</f>
        <v>0</v>
      </c>
      <c r="O27" s="60">
        <f>SUM(O16:O26)</f>
        <v>0</v>
      </c>
      <c r="P27" s="60">
        <f>SUM(P16:P26)</f>
        <v>0</v>
      </c>
      <c r="Q27" s="10"/>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row>
    <row r="28" spans="1:236" ht="6" customHeight="1">
      <c r="A28" s="58"/>
      <c r="B28" s="58"/>
      <c r="C28" s="58"/>
      <c r="D28" s="58"/>
      <c r="E28" s="58"/>
      <c r="F28" s="58"/>
      <c r="G28" s="58"/>
      <c r="H28" s="58"/>
      <c r="I28" s="58"/>
      <c r="J28" s="58"/>
      <c r="K28" s="58"/>
      <c r="L28" s="59"/>
      <c r="M28" s="59"/>
      <c r="N28" s="59"/>
      <c r="O28" s="59"/>
      <c r="P28" s="59"/>
      <c r="Q28" s="10"/>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row>
    <row r="29" spans="1:236" ht="13.5" customHeight="1">
      <c r="A29" s="145" t="s">
        <v>53</v>
      </c>
      <c r="B29" s="58"/>
      <c r="C29" s="58"/>
      <c r="D29" s="58"/>
      <c r="E29" s="58"/>
      <c r="F29" s="58"/>
      <c r="G29" s="58"/>
      <c r="H29" s="58"/>
      <c r="I29" s="58"/>
      <c r="J29" s="58"/>
      <c r="K29" s="58"/>
      <c r="L29" s="59"/>
      <c r="M29" s="59"/>
      <c r="N29" s="59"/>
      <c r="O29" s="59"/>
      <c r="P29" s="59"/>
      <c r="Q29" s="10"/>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row>
    <row r="30" spans="1:236" ht="6" hidden="1" customHeight="1">
      <c r="A30" s="3"/>
      <c r="B30" s="26"/>
      <c r="C30" s="27"/>
      <c r="D30" s="28"/>
      <c r="E30" s="25"/>
      <c r="F30" s="29"/>
      <c r="G30" s="30"/>
      <c r="H30" s="30"/>
      <c r="I30" s="30"/>
      <c r="J30" s="30"/>
      <c r="K30" s="31"/>
      <c r="L30" s="31"/>
      <c r="M30" s="31"/>
      <c r="N30" s="31"/>
      <c r="O30" s="32"/>
      <c r="P30" s="32"/>
      <c r="Q30" s="12"/>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row>
    <row r="31" spans="1:236" ht="1.5" hidden="1" customHeight="1">
      <c r="A31" s="26"/>
      <c r="B31" s="26"/>
      <c r="C31" s="27"/>
      <c r="D31" s="28"/>
      <c r="E31" s="25"/>
      <c r="F31" s="29"/>
      <c r="G31" s="30"/>
      <c r="H31" s="30"/>
      <c r="I31" s="30"/>
      <c r="J31" s="30"/>
      <c r="K31" s="31"/>
      <c r="L31" s="31"/>
      <c r="M31" s="31"/>
      <c r="N31" s="31"/>
      <c r="O31" s="32"/>
      <c r="P31" s="32"/>
      <c r="Q31" s="12"/>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row>
    <row r="32" spans="1:236" ht="13.5">
      <c r="B32" s="61"/>
      <c r="C32" s="71" t="s">
        <v>6</v>
      </c>
      <c r="D32" s="222">
        <f>KOPTĀME!B24</f>
        <v>0</v>
      </c>
      <c r="E32" s="222"/>
      <c r="F32" s="222"/>
      <c r="G32" s="222"/>
      <c r="H32" s="222"/>
      <c r="I32" s="222"/>
      <c r="J32" s="222"/>
      <c r="K32" s="222"/>
      <c r="L32" s="222"/>
      <c r="M32" s="222"/>
      <c r="N32" s="222"/>
      <c r="O32" s="222"/>
      <c r="P32" s="222"/>
    </row>
    <row r="33" spans="1:236" ht="12" customHeight="1">
      <c r="B33" s="61"/>
      <c r="C33" s="72"/>
      <c r="D33" s="200" t="s">
        <v>7</v>
      </c>
      <c r="E33" s="200"/>
      <c r="F33" s="200"/>
      <c r="G33" s="200"/>
      <c r="H33" s="200"/>
      <c r="I33" s="200"/>
      <c r="J33" s="200"/>
      <c r="K33" s="200"/>
      <c r="L33" s="200"/>
      <c r="M33" s="200"/>
      <c r="N33" s="200"/>
      <c r="O33" s="200"/>
      <c r="P33" s="200"/>
    </row>
    <row r="34" spans="1:236" s="6" customFormat="1" ht="6" customHeight="1">
      <c r="A34" s="4"/>
      <c r="B34" s="61"/>
      <c r="C34" s="72"/>
      <c r="D34" s="168"/>
      <c r="E34" s="168"/>
      <c r="F34" s="168"/>
      <c r="G34" s="168"/>
      <c r="H34" s="168"/>
      <c r="I34" s="168"/>
      <c r="J34" s="168"/>
      <c r="K34" s="168"/>
      <c r="L34" s="168"/>
      <c r="M34" s="168"/>
      <c r="N34" s="168"/>
      <c r="O34" s="168"/>
      <c r="P34" s="168"/>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row>
    <row r="35" spans="1:236" s="6" customFormat="1" ht="15">
      <c r="A35" s="4"/>
      <c r="B35" s="61"/>
      <c r="C35" s="100" t="s">
        <v>39</v>
      </c>
      <c r="D35" s="265">
        <f>KOPTĀME!B29</f>
        <v>0</v>
      </c>
      <c r="E35" s="265"/>
      <c r="F35" s="265"/>
      <c r="G35" s="146"/>
      <c r="H35" s="146"/>
      <c r="I35" s="146"/>
      <c r="J35" s="146"/>
      <c r="K35" s="146"/>
      <c r="L35" s="146"/>
      <c r="M35" s="147"/>
      <c r="N35" s="148"/>
      <c r="O35" s="2"/>
      <c r="P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row>
    <row r="36" spans="1:236" s="6" customFormat="1" ht="2.25" customHeight="1">
      <c r="A36" s="4"/>
      <c r="B36" s="61"/>
      <c r="C36" s="76"/>
      <c r="D36" s="77"/>
      <c r="E36" s="76"/>
      <c r="F36" s="65"/>
      <c r="G36" s="149"/>
      <c r="H36" s="149"/>
      <c r="I36" s="149"/>
      <c r="J36" s="149"/>
      <c r="K36" s="149"/>
      <c r="L36" s="149"/>
      <c r="M36" s="149"/>
      <c r="N36" s="150"/>
      <c r="O36" s="2"/>
      <c r="P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row>
    <row r="37" spans="1:236" s="6" customFormat="1" ht="13.5">
      <c r="A37" s="4"/>
      <c r="B37" s="61"/>
      <c r="C37" s="71" t="s">
        <v>12</v>
      </c>
      <c r="D37" s="219">
        <f>Kopsav.!C36</f>
        <v>0</v>
      </c>
      <c r="E37" s="219"/>
      <c r="F37" s="219"/>
      <c r="G37" s="219"/>
      <c r="H37" s="219"/>
      <c r="I37" s="219"/>
      <c r="J37" s="219"/>
      <c r="K37" s="219"/>
      <c r="L37" s="219"/>
      <c r="M37" s="219"/>
      <c r="N37" s="219"/>
      <c r="O37" s="219"/>
      <c r="P37" s="219"/>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row>
    <row r="38" spans="1:236" s="6" customFormat="1" ht="11.25" customHeight="1">
      <c r="A38" s="4"/>
      <c r="B38" s="61"/>
      <c r="C38" s="72"/>
      <c r="D38" s="200" t="s">
        <v>7</v>
      </c>
      <c r="E38" s="200"/>
      <c r="F38" s="200"/>
      <c r="G38" s="200"/>
      <c r="H38" s="200"/>
      <c r="I38" s="200"/>
      <c r="J38" s="200"/>
      <c r="K38" s="200"/>
      <c r="L38" s="200"/>
      <c r="M38" s="200"/>
      <c r="N38" s="200"/>
      <c r="O38" s="200"/>
      <c r="P38" s="200"/>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row>
    <row r="39" spans="1:236" s="6" customFormat="1" ht="1.5" customHeight="1">
      <c r="A39" s="4"/>
      <c r="B39" s="4"/>
      <c r="C39" s="72"/>
      <c r="D39" s="201"/>
      <c r="E39" s="201"/>
      <c r="F39" s="201"/>
      <c r="G39" s="33"/>
      <c r="H39" s="33"/>
      <c r="I39" s="33"/>
      <c r="J39" s="33"/>
      <c r="K39" s="2"/>
      <c r="L39" s="3"/>
      <c r="M39" s="3"/>
      <c r="N39" s="3"/>
      <c r="O39" s="3"/>
      <c r="P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row>
    <row r="40" spans="1:236" s="6" customFormat="1" ht="13.5">
      <c r="A40" s="4"/>
      <c r="B40" s="4"/>
      <c r="C40" s="75" t="s">
        <v>8</v>
      </c>
      <c r="D40" s="101">
        <f>KOPTĀME!B27</f>
        <v>0</v>
      </c>
      <c r="E40" s="101"/>
      <c r="F40" s="72"/>
      <c r="G40" s="33"/>
      <c r="H40" s="33"/>
      <c r="K40" s="3"/>
      <c r="L40" s="3"/>
      <c r="M40" s="3"/>
      <c r="N40" s="3"/>
      <c r="O40" s="3"/>
      <c r="P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row>
  </sheetData>
  <sheetProtection algorithmName="SHA-512" hashValue="nd5GaS5bf5ccY5AoY3QghaKkYoEqiUdr5xbfCJoT7It94tYdLlFQDT85z62JxLdTgCzyBNzXJusfuVQv+dzS5w==" saltValue="KX7dWnNOAB100+d+8wmbOA==" spinCount="100000" sheet="1" formatCells="0" formatColumns="0" formatRows="0" insertColumns="0" insertRows="0" insertHyperlinks="0" deleteColumns="0" deleteRows="0" selectLockedCells="1" sort="0" autoFilter="0" pivotTables="0"/>
  <autoFilter ref="A15:IB27"/>
  <mergeCells count="22">
    <mergeCell ref="D39:F39"/>
    <mergeCell ref="T14:T15"/>
    <mergeCell ref="U14:U15"/>
    <mergeCell ref="V14:V15"/>
    <mergeCell ref="W14:W15"/>
    <mergeCell ref="D32:P32"/>
    <mergeCell ref="D33:P33"/>
    <mergeCell ref="D35:F35"/>
    <mergeCell ref="D37:P37"/>
    <mergeCell ref="D38:P38"/>
    <mergeCell ref="X14:X15"/>
    <mergeCell ref="A27:K27"/>
    <mergeCell ref="A6:P6"/>
    <mergeCell ref="N11:O11"/>
    <mergeCell ref="N12:O12"/>
    <mergeCell ref="A14:A15"/>
    <mergeCell ref="B14:B15"/>
    <mergeCell ref="C14:C15"/>
    <mergeCell ref="D14:D15"/>
    <mergeCell ref="E14:E15"/>
    <mergeCell ref="F14:K14"/>
    <mergeCell ref="L14:P14"/>
  </mergeCells>
  <pageMargins left="0.70866141732283472" right="0.70866141732283472" top="0.74803149606299213" bottom="0.74803149606299213" header="0.31496062992125984" footer="0.31496062992125984"/>
  <pageSetup paperSize="9" scale="77" fitToHeight="0" orientation="landscape" r:id="rId1"/>
  <headerFooter>
    <oddFooter>&amp;C&amp;"time,Italic"&amp;10&amp;P /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KOPTĀME</vt:lpstr>
      <vt:lpstr>Kopsav.</vt:lpstr>
      <vt:lpstr>1_TS</vt:lpstr>
      <vt:lpstr>2_UKT</vt:lpstr>
      <vt:lpstr>3_UK</vt:lpstr>
      <vt:lpstr>4_ELT</vt:lpstr>
      <vt:lpstr>5_Zibens</vt:lpstr>
      <vt:lpstr>6_EL</vt:lpstr>
      <vt:lpstr>7_AVK</vt:lpstr>
      <vt:lpstr>8_AR</vt:lpstr>
      <vt:lpstr>9_BK</vt:lpstr>
      <vt:lpstr>'1_TS'!Print_Area</vt:lpstr>
      <vt:lpstr>'2_UKT'!Print_Area</vt:lpstr>
      <vt:lpstr>'3_UK'!Print_Area</vt:lpstr>
      <vt:lpstr>'4_ELT'!Print_Area</vt:lpstr>
      <vt:lpstr>'5_Zibens'!Print_Area</vt:lpstr>
      <vt:lpstr>'6_EL'!Print_Area</vt:lpstr>
      <vt:lpstr>'7_AVK'!Print_Area</vt:lpstr>
      <vt:lpstr>'8_AR'!Print_Area</vt:lpstr>
      <vt:lpstr>'9_BK'!Print_Area</vt:lpstr>
      <vt:lpstr>Kopsav.!Print_Area</vt:lpstr>
      <vt:lpstr>KOPTĀME!Print_Area</vt:lpstr>
      <vt:lpstr>'1_TS'!Print_Titles</vt:lpstr>
      <vt:lpstr>'2_UKT'!Print_Titles</vt:lpstr>
      <vt:lpstr>'3_UK'!Print_Titles</vt:lpstr>
      <vt:lpstr>'4_ELT'!Print_Titles</vt:lpstr>
      <vt:lpstr>'5_Zibens'!Print_Titles</vt:lpstr>
      <vt:lpstr>'6_EL'!Print_Titles</vt:lpstr>
      <vt:lpstr>'7_AVK'!Print_Titles</vt:lpstr>
      <vt:lpstr>'8_AR'!Print_Titles</vt:lpstr>
      <vt:lpstr>'9_BK'!Print_Titles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 Dimanta</dc:creator>
  <cp:lastModifiedBy>Anete Skujina</cp:lastModifiedBy>
  <cp:lastPrinted>2018-12-11T07:00:39Z</cp:lastPrinted>
  <dcterms:created xsi:type="dcterms:W3CDTF">2014-02-14T08:06:14Z</dcterms:created>
  <dcterms:modified xsi:type="dcterms:W3CDTF">2019-01-09T11:18:41Z</dcterms:modified>
</cp:coreProperties>
</file>