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ur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<sst xmlns="http://schemas.openxmlformats.org/spreadsheetml/2006/main" count="226" uniqueCount="160">
  <si>
    <t>Saistību veids</t>
  </si>
  <si>
    <t>KOPĀ SAISTĪBAS</t>
  </si>
  <si>
    <t>Saistību apjoms % no pamatbudžeta ieņēmumiem</t>
  </si>
  <si>
    <t>Gads/ projekti</t>
  </si>
  <si>
    <t>Projekts Nr.1</t>
  </si>
  <si>
    <t>Projekts Nr.2</t>
  </si>
  <si>
    <t>Projekts Nr.3</t>
  </si>
  <si>
    <t>Projekts Nr.4</t>
  </si>
  <si>
    <t>Projekts Nr.5</t>
  </si>
  <si>
    <t>Projekts Nr.6</t>
  </si>
  <si>
    <t>Projekts Nr.7</t>
  </si>
  <si>
    <t>Projekts Nr.8</t>
  </si>
  <si>
    <t>Projekts Nr.9</t>
  </si>
  <si>
    <t>Projekts Nr.10</t>
  </si>
  <si>
    <t>Projekts Nr.11</t>
  </si>
  <si>
    <t>Projekts Nr.12</t>
  </si>
  <si>
    <t>Projekts Nr.13</t>
  </si>
  <si>
    <t>Projekts Nr.14</t>
  </si>
  <si>
    <t>Projekts Nr.15</t>
  </si>
  <si>
    <t>Projekts Nr.16</t>
  </si>
  <si>
    <t>Projekts Nr.17</t>
  </si>
  <si>
    <t>Projekts Nr.18</t>
  </si>
  <si>
    <t>Projekts Nr.19</t>
  </si>
  <si>
    <t>Projekts Nr.20</t>
  </si>
  <si>
    <t>Projekts Nr.21</t>
  </si>
  <si>
    <t>Projekts Nr.22</t>
  </si>
  <si>
    <t>Projekts Nr.23</t>
  </si>
  <si>
    <t>Projekts Nr.24</t>
  </si>
  <si>
    <t>Projekts Nr.25</t>
  </si>
  <si>
    <t>Projekts Nr.26</t>
  </si>
  <si>
    <t>Kopā</t>
  </si>
  <si>
    <t>Pavisam kopā</t>
  </si>
  <si>
    <t>* kopējā atmaksājamā summa (pamatsumma + procentu maksājumi)</t>
  </si>
  <si>
    <t>Līguma noslēgšanas datums</t>
  </si>
  <si>
    <t>Projekta nosaukums</t>
  </si>
  <si>
    <t>Aizņēmumi:</t>
  </si>
  <si>
    <t>Projekts Nr.1  -</t>
  </si>
  <si>
    <t>Projekts Nr.2  -</t>
  </si>
  <si>
    <t xml:space="preserve">30.07.2002. </t>
  </si>
  <si>
    <t>Pašvadības ēku energoefektivitātes uzlabošana</t>
  </si>
  <si>
    <t>Projekts Nr.3  -</t>
  </si>
  <si>
    <t>Projekts Nr.4  -</t>
  </si>
  <si>
    <t xml:space="preserve">10.03.2006. </t>
  </si>
  <si>
    <t>Ielu asfaltbetona seguma renovācija un rekonstrukcija</t>
  </si>
  <si>
    <t>Projekts Nr.7 -</t>
  </si>
  <si>
    <t>Olimpiskā centra multifunkcionālās sporta halles būvniecība</t>
  </si>
  <si>
    <t>Projekts Nr.8 -</t>
  </si>
  <si>
    <t>Projekts Nr.9 -</t>
  </si>
  <si>
    <t xml:space="preserve">21.12.2006. </t>
  </si>
  <si>
    <t>Projekts Nr.10 -</t>
  </si>
  <si>
    <t>Projekts Nr.11 -</t>
  </si>
  <si>
    <t>02.04.2007.</t>
  </si>
  <si>
    <t>Kohēzijas fonda projekta "Liepājas ostas pievadceļi" līdzfinansējums</t>
  </si>
  <si>
    <t>Projekts Nr.12 -</t>
  </si>
  <si>
    <t>Pirmsskolas izglītības iestādes "Liepiņa" piebūves celtniecība un Izgl.iest.renov.</t>
  </si>
  <si>
    <t>Projekts Nr.13 -</t>
  </si>
  <si>
    <t>Dzīvojamās mājas Kuldīgas ielā 34 renovācijas 2.kārta</t>
  </si>
  <si>
    <t>Projekts Nr.14 -</t>
  </si>
  <si>
    <t>03.03.2008.</t>
  </si>
  <si>
    <t xml:space="preserve">DALP 5.vsk. Telpu paplašināšana un piebūve </t>
  </si>
  <si>
    <t>Projekts Nr.15-</t>
  </si>
  <si>
    <t>Projekts Nr.16-</t>
  </si>
  <si>
    <t>SIA "Liepājas Olimpiskais centrs" pamatkap.palielināšanai</t>
  </si>
  <si>
    <t>Projekts Nr.17-</t>
  </si>
  <si>
    <t>ERAF projekts "Stacijas laukuma rekonstrukcija Liepājā"</t>
  </si>
  <si>
    <t>Galvojumi:</t>
  </si>
  <si>
    <t>21.03.2001.</t>
  </si>
  <si>
    <t>Sadzīves atkritumu apsaimniekošanas projekts</t>
  </si>
  <si>
    <t>19.08.2002.</t>
  </si>
  <si>
    <t>Ielu infrastruktūras renovācijas projekts</t>
  </si>
  <si>
    <t>Projekts Nr.27</t>
  </si>
  <si>
    <t>Projekts Nr.28</t>
  </si>
  <si>
    <t>KIOTO projekts "Energoefektivitātes paaugstināšana pašvaldības ēkās Liepājā I"</t>
  </si>
  <si>
    <t>KIOTO projekts "Energoefektivitātes paaugstināšana pašvaldības ēkās Liepājā II"</t>
  </si>
  <si>
    <t>SM projekts "Brīvības ielas rekonstrukcija"</t>
  </si>
  <si>
    <t>Turpmākajos gados</t>
  </si>
  <si>
    <t>Domes izpilddirektora vietnieks finanšu jautājumos</t>
  </si>
  <si>
    <t>R.Fricbergs</t>
  </si>
  <si>
    <t>11.10.2010.</t>
  </si>
  <si>
    <t>16.06.2010.</t>
  </si>
  <si>
    <t>Projekts Nr.18 -</t>
  </si>
  <si>
    <t>Projekts Nr.19 -</t>
  </si>
  <si>
    <t>Projekts Nr.20 -</t>
  </si>
  <si>
    <t>Projekts Nr.21 -</t>
  </si>
  <si>
    <t>Projekts Nr.22 -</t>
  </si>
  <si>
    <t>Projekts Nr.23 -</t>
  </si>
  <si>
    <t>Projekts Nr.24 -</t>
  </si>
  <si>
    <t>Projekts Nr.25 -</t>
  </si>
  <si>
    <t>Projekts Nr.26 -</t>
  </si>
  <si>
    <t>Projekts Nr.27 -</t>
  </si>
  <si>
    <t>Projekts Nr.28 -</t>
  </si>
  <si>
    <t>24.11.2010.</t>
  </si>
  <si>
    <t>SM projekts "Zirņu - Ganību ielu rekonstrukcija un jaunā pieslēguma Zemnieku ielai izbūve"</t>
  </si>
  <si>
    <t>ELGF projekts "Seku likvidācija Liepājas cukura rūpniecības restrukturizācijas rezultātā skartajās teritorijās 2.kārta"</t>
  </si>
  <si>
    <t>Liepājas pilsētas domes priekšsēdētājs</t>
  </si>
  <si>
    <t>U.Sesks</t>
  </si>
  <si>
    <t>URBAN projekts "Liepājas pilsētas ielu apgaismojuma sistēmas modernizācija un ielu rekonstrukcija"</t>
  </si>
  <si>
    <t>URBAN projekts "Liepājas pilsētas kultūras iestāžu rekonstrukcija un energoefektoivitātes paaugstināšana"</t>
  </si>
  <si>
    <t>02.06.2011.</t>
  </si>
  <si>
    <t>30.11.2011.</t>
  </si>
  <si>
    <t>23.09.2011.</t>
  </si>
  <si>
    <t>Projekts Nr.5 -</t>
  </si>
  <si>
    <t>Projekts Nr.6 -</t>
  </si>
  <si>
    <t>Aizdevējs</t>
  </si>
  <si>
    <t>Valsts kase</t>
  </si>
  <si>
    <t>Valsts kase - ZIB</t>
  </si>
  <si>
    <t>GE Money Bank</t>
  </si>
  <si>
    <t>Projekts Nr.5  -</t>
  </si>
  <si>
    <t>24.05.2011.</t>
  </si>
  <si>
    <t>SEB</t>
  </si>
  <si>
    <t>Studējošā kredīts (Aldis Stonis)</t>
  </si>
  <si>
    <t>Projekts Nr.30</t>
  </si>
  <si>
    <t>Projekts Nr.31</t>
  </si>
  <si>
    <t>Projekts Nr.32</t>
  </si>
  <si>
    <t>Projekts Nr.30 -</t>
  </si>
  <si>
    <t>SIA "Liepājas Tramvajs" pamatkapitāla palielināšanai</t>
  </si>
  <si>
    <t>07.12.2011.</t>
  </si>
  <si>
    <t>24.04.2012.</t>
  </si>
  <si>
    <t>Projekts "Invest to grow"</t>
  </si>
  <si>
    <t>27.07.2012.</t>
  </si>
  <si>
    <t>04.07.2012.</t>
  </si>
  <si>
    <t>Projekts</t>
  </si>
  <si>
    <t>Tramvaju līnijas izbūve un rekonstrukcija</t>
  </si>
  <si>
    <t>Projekts "Jauniešu māja"</t>
  </si>
  <si>
    <t>Projekts Nr.33</t>
  </si>
  <si>
    <t>Projekts Nr.31 -</t>
  </si>
  <si>
    <t>Projekts Nr.32 -</t>
  </si>
  <si>
    <t>Projekts Nr.33 -</t>
  </si>
  <si>
    <t>SIA "Liepājas ūdens" pamatkapitāla palielināšanai</t>
  </si>
  <si>
    <t>Uzņēmējdarbības infrastruktūras izveide</t>
  </si>
  <si>
    <t>Projekts Nr.34</t>
  </si>
  <si>
    <t>Projekts Nr.34 -</t>
  </si>
  <si>
    <t>21.12.2012.</t>
  </si>
  <si>
    <t>Projekts Nr.35</t>
  </si>
  <si>
    <t>Projekts "Liepājas pilsētas skvēru un apstādījumu teritoriju rekonstrukcija"</t>
  </si>
  <si>
    <t>Projekts Nr.35 -</t>
  </si>
  <si>
    <t>20.06.2013.</t>
  </si>
  <si>
    <t>08.08.2013.</t>
  </si>
  <si>
    <t>Projekts "Tranzītielu posmu (Brīvības, Klaipēdas, Ganību ielas) rekonstrukcija Liepājā"</t>
  </si>
  <si>
    <t>Projekts "Liepājas Valsts 1.ģimnāzijas ēkas renovācija"</t>
  </si>
  <si>
    <t>25.11.2013.</t>
  </si>
  <si>
    <r>
      <t xml:space="preserve">Aizņēmumi </t>
    </r>
    <r>
      <rPr>
        <sz val="12"/>
        <rFont val="Times New Roman"/>
        <family val="1"/>
      </rPr>
      <t>*</t>
    </r>
  </si>
  <si>
    <r>
      <t xml:space="preserve">Galvojumi </t>
    </r>
    <r>
      <rPr>
        <sz val="12"/>
        <rFont val="Times New Roman"/>
        <family val="1"/>
      </rPr>
      <t>*</t>
    </r>
  </si>
  <si>
    <t>"Stacionārās veselības aprūpes infrastruktūras uzlabošana SIA "Liepājas reģionālā slimnīca"</t>
  </si>
  <si>
    <t>"Zemnieku ielas rekonstrukcija Liepājā"</t>
  </si>
  <si>
    <t>"Liepājas daudzfunkcionālā centra "LIELAIS DZINTARS"</t>
  </si>
  <si>
    <t>"Liepājas daudzfunkcionālā centra "LIELAIS DZINTARS" infrastruktūras paplašināšana sniegto pakalpojumu piedāvājuma daudzveidības attīstībai"</t>
  </si>
  <si>
    <t>"Liepājas pirmsskolas izglītības iestādes "Pienenīte" infrastruktūras attīstība"</t>
  </si>
  <si>
    <t>URBAN projekts "Liepājas pilsētas ielu apgaismojuma sistēmas modernizācija un ielu rekonstrukcija - 2"</t>
  </si>
  <si>
    <t>20.03.2014.</t>
  </si>
  <si>
    <t>25.06.2014.</t>
  </si>
  <si>
    <t>Valsts kase - PB</t>
  </si>
  <si>
    <r>
      <t xml:space="preserve">Pašvaldības plānotie pamatbudžeta  ieņēmumi bez  </t>
    </r>
    <r>
      <rPr>
        <b/>
        <sz val="12"/>
        <rFont val="Times New Roman"/>
        <family val="1"/>
      </rPr>
      <t>mērķdotācijām</t>
    </r>
    <r>
      <rPr>
        <sz val="12"/>
        <rFont val="Times New Roman"/>
        <family val="1"/>
      </rPr>
      <t xml:space="preserve"> un </t>
    </r>
    <r>
      <rPr>
        <b/>
        <sz val="12"/>
        <rFont val="Times New Roman"/>
        <family val="1"/>
      </rPr>
      <t>iemaksām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PFIF</t>
    </r>
    <r>
      <rPr>
        <sz val="12"/>
        <rFont val="Times New Roman"/>
        <family val="1"/>
      </rPr>
      <t xml:space="preserve"> 2015.gadā:</t>
    </r>
  </si>
  <si>
    <t>Saistības % no budžeta 2015.gadā:</t>
  </si>
  <si>
    <t>16.09.2014.</t>
  </si>
  <si>
    <t>Projekts "Zemnieku ielai pieguļošo teritoriju rekonstrukcija"</t>
  </si>
  <si>
    <t>04.02.2014.</t>
  </si>
  <si>
    <t>Projekts Nr.29</t>
  </si>
  <si>
    <t>Projekts Nr.29 -</t>
  </si>
  <si>
    <t>44=37+43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</si>
</sst>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8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3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0" fillId="0" borderId="10" xfId="50" applyFont="1" applyBorder="1" applyAlignment="1" applyProtection="1">
      <alignment vertical="center"/>
      <protection/>
    </xf>
    <xf numFmtId="0" fontId="21" fillId="0" borderId="11" xfId="50" applyFont="1" applyBorder="1" applyAlignment="1" applyProtection="1">
      <alignment horizontal="center" vertical="center" wrapText="1"/>
      <protection/>
    </xf>
    <xf numFmtId="0" fontId="23" fillId="24" borderId="11" xfId="50" applyFont="1" applyFill="1" applyBorder="1" applyAlignment="1" applyProtection="1">
      <alignment horizontal="centerContinuous" vertical="center" wrapText="1"/>
      <protection/>
    </xf>
    <xf numFmtId="0" fontId="23" fillId="0" borderId="11" xfId="50" applyFont="1" applyBorder="1" applyAlignment="1" applyProtection="1">
      <alignment horizontal="centerContinuous" vertical="center" wrapText="1"/>
      <protection/>
    </xf>
    <xf numFmtId="0" fontId="23" fillId="24" borderId="11" xfId="50" applyFont="1" applyFill="1" applyBorder="1" applyAlignment="1" applyProtection="1">
      <alignment horizontal="center" vertical="center" wrapText="1"/>
      <protection/>
    </xf>
    <xf numFmtId="0" fontId="23" fillId="24" borderId="12" xfId="50" applyFont="1" applyFill="1" applyBorder="1" applyAlignment="1" applyProtection="1">
      <alignment horizontal="center" vertical="center" wrapText="1"/>
      <protection/>
    </xf>
    <xf numFmtId="0" fontId="23" fillId="0" borderId="12" xfId="50" applyFont="1" applyFill="1" applyBorder="1" applyAlignment="1" applyProtection="1">
      <alignment horizontal="center" vertical="center" wrapText="1"/>
      <protection/>
    </xf>
    <xf numFmtId="0" fontId="21" fillId="4" borderId="12" xfId="50" applyFont="1" applyFill="1" applyBorder="1" applyAlignment="1" applyProtection="1">
      <alignment horizontal="center" vertical="center" wrapText="1"/>
      <protection/>
    </xf>
    <xf numFmtId="0" fontId="21" fillId="4" borderId="11" xfId="50" applyFont="1" applyFill="1" applyBorder="1" applyAlignment="1" applyProtection="1">
      <alignment horizontal="center" vertical="center" wrapText="1"/>
      <protection/>
    </xf>
    <xf numFmtId="0" fontId="23" fillId="0" borderId="11" xfId="50" applyFont="1" applyBorder="1" applyAlignment="1" applyProtection="1">
      <alignment horizontal="center" wrapText="1"/>
      <protection/>
    </xf>
    <xf numFmtId="0" fontId="23" fillId="0" borderId="11" xfId="50" applyFont="1" applyFill="1" applyBorder="1" applyAlignment="1" applyProtection="1">
      <alignment horizontal="centerContinuous"/>
      <protection/>
    </xf>
    <xf numFmtId="0" fontId="23" fillId="0" borderId="11" xfId="50" applyFont="1" applyBorder="1" applyAlignment="1" applyProtection="1">
      <alignment horizontal="centerContinuous"/>
      <protection/>
    </xf>
    <xf numFmtId="0" fontId="23" fillId="24" borderId="11" xfId="50" applyFont="1" applyFill="1" applyBorder="1" applyAlignment="1" applyProtection="1">
      <alignment horizontal="center"/>
      <protection/>
    </xf>
    <xf numFmtId="0" fontId="23" fillId="0" borderId="11" xfId="50" applyFont="1" applyFill="1" applyBorder="1" applyAlignment="1" applyProtection="1">
      <alignment horizontal="center"/>
      <protection/>
    </xf>
    <xf numFmtId="0" fontId="23" fillId="0" borderId="13" xfId="50" applyFont="1" applyFill="1" applyBorder="1" applyAlignment="1" applyProtection="1">
      <alignment horizontal="center"/>
      <protection/>
    </xf>
    <xf numFmtId="0" fontId="23" fillId="4" borderId="11" xfId="50" applyFont="1" applyFill="1" applyBorder="1" applyAlignment="1" applyProtection="1">
      <alignment horizontal="center"/>
      <protection/>
    </xf>
    <xf numFmtId="0" fontId="23" fillId="0" borderId="11" xfId="50" applyFont="1" applyBorder="1" applyAlignment="1" applyProtection="1">
      <alignment horizontal="center"/>
      <protection/>
    </xf>
    <xf numFmtId="0" fontId="21" fillId="0" borderId="14" xfId="50" applyFont="1" applyBorder="1" applyAlignment="1" applyProtection="1">
      <alignment horizontal="center" vertical="center" wrapText="1"/>
      <protection/>
    </xf>
    <xf numFmtId="1" fontId="21" fillId="0" borderId="15" xfId="50" applyNumberFormat="1" applyFont="1" applyBorder="1" applyAlignment="1" applyProtection="1">
      <alignment horizontal="center" vertical="center" wrapText="1"/>
      <protection locked="0"/>
    </xf>
    <xf numFmtId="1" fontId="20" fillId="4" borderId="14" xfId="50" applyNumberFormat="1" applyFont="1" applyFill="1" applyBorder="1" applyAlignment="1" applyProtection="1">
      <alignment horizontal="center"/>
      <protection/>
    </xf>
    <xf numFmtId="1" fontId="20" fillId="4" borderId="14" xfId="50" applyNumberFormat="1" applyFont="1" applyFill="1" applyBorder="1" applyAlignment="1" applyProtection="1">
      <alignment horizontal="center" vertical="center" wrapText="1"/>
      <protection/>
    </xf>
    <xf numFmtId="1" fontId="20" fillId="24" borderId="16" xfId="50" applyNumberFormat="1" applyFont="1" applyFill="1" applyBorder="1" applyAlignment="1" applyProtection="1">
      <alignment horizontal="center"/>
      <protection/>
    </xf>
    <xf numFmtId="2" fontId="20" fillId="0" borderId="17" xfId="50" applyNumberFormat="1" applyFont="1" applyBorder="1" applyAlignment="1" applyProtection="1">
      <alignment horizontal="center"/>
      <protection/>
    </xf>
    <xf numFmtId="0" fontId="21" fillId="0" borderId="18" xfId="50" applyFont="1" applyBorder="1" applyAlignment="1" applyProtection="1">
      <alignment horizontal="center" vertical="center" wrapText="1"/>
      <protection locked="0"/>
    </xf>
    <xf numFmtId="0" fontId="21" fillId="0" borderId="19" xfId="50" applyFont="1" applyBorder="1" applyAlignment="1" applyProtection="1">
      <alignment horizontal="center" vertical="center" wrapText="1"/>
      <protection locked="0"/>
    </xf>
    <xf numFmtId="0" fontId="21" fillId="0" borderId="15" xfId="50" applyFont="1" applyBorder="1" applyAlignment="1" applyProtection="1">
      <alignment horizontal="center" vertical="center" wrapText="1"/>
      <protection locked="0"/>
    </xf>
    <xf numFmtId="0" fontId="21" fillId="0" borderId="14" xfId="50" applyFont="1" applyBorder="1" applyAlignment="1" applyProtection="1">
      <alignment horizontal="center" vertical="center" wrapText="1"/>
      <protection locked="0"/>
    </xf>
    <xf numFmtId="0" fontId="21" fillId="0" borderId="20" xfId="50" applyFont="1" applyBorder="1" applyAlignment="1" applyProtection="1">
      <alignment horizontal="center" vertical="center" wrapText="1"/>
      <protection/>
    </xf>
    <xf numFmtId="0" fontId="21" fillId="24" borderId="19" xfId="50" applyFont="1" applyFill="1" applyBorder="1" applyAlignment="1" applyProtection="1">
      <alignment horizontal="center" vertical="center"/>
      <protection/>
    </xf>
    <xf numFmtId="0" fontId="21" fillId="24" borderId="21" xfId="50" applyFont="1" applyFill="1" applyBorder="1" applyAlignment="1" applyProtection="1">
      <alignment horizontal="center" vertical="center"/>
      <protection/>
    </xf>
    <xf numFmtId="0" fontId="21" fillId="24" borderId="18" xfId="50" applyFont="1" applyFill="1" applyBorder="1" applyAlignment="1" applyProtection="1">
      <alignment horizontal="center" vertical="center"/>
      <protection/>
    </xf>
    <xf numFmtId="0" fontId="21" fillId="0" borderId="22" xfId="50" applyFont="1" applyBorder="1" applyAlignment="1" applyProtection="1">
      <alignment horizontal="center" vertical="center" wrapText="1"/>
      <protection locked="0"/>
    </xf>
    <xf numFmtId="0" fontId="21" fillId="24" borderId="23" xfId="50" applyFont="1" applyFill="1" applyBorder="1" applyAlignment="1" applyProtection="1">
      <alignment horizontal="center" vertical="center"/>
      <protection/>
    </xf>
    <xf numFmtId="0" fontId="21" fillId="24" borderId="24" xfId="50" applyFont="1" applyFill="1" applyBorder="1" applyAlignment="1" applyProtection="1">
      <alignment horizontal="center" vertical="center"/>
      <protection/>
    </xf>
    <xf numFmtId="1" fontId="25" fillId="0" borderId="11" xfId="50" applyNumberFormat="1" applyFont="1" applyBorder="1" applyAlignment="1" applyProtection="1">
      <alignment horizontal="center"/>
      <protection/>
    </xf>
    <xf numFmtId="0" fontId="25" fillId="0" borderId="11" xfId="50" applyFont="1" applyBorder="1" applyAlignment="1" applyProtection="1">
      <alignment horizontal="center"/>
      <protection/>
    </xf>
    <xf numFmtId="0" fontId="21" fillId="0" borderId="0" xfId="50" applyFont="1" applyProtection="1">
      <alignment/>
      <protection/>
    </xf>
    <xf numFmtId="0" fontId="21" fillId="0" borderId="0" xfId="50" applyFont="1" applyProtection="1">
      <alignment/>
      <protection locked="0"/>
    </xf>
    <xf numFmtId="0" fontId="26" fillId="0" borderId="0" xfId="50" applyFont="1" applyProtection="1">
      <alignment/>
      <protection/>
    </xf>
    <xf numFmtId="0" fontId="26" fillId="0" borderId="0" xfId="50" applyFont="1" applyProtection="1">
      <alignment/>
      <protection locked="0"/>
    </xf>
    <xf numFmtId="0" fontId="21" fillId="24" borderId="22" xfId="50" applyFont="1" applyFill="1" applyBorder="1" applyAlignment="1" applyProtection="1">
      <alignment horizontal="center"/>
      <protection locked="0"/>
    </xf>
    <xf numFmtId="0" fontId="21" fillId="24" borderId="0" xfId="50" applyFont="1" applyFill="1" applyBorder="1" applyAlignment="1" applyProtection="1">
      <alignment horizontal="center"/>
      <protection locked="0"/>
    </xf>
    <xf numFmtId="0" fontId="27" fillId="0" borderId="0" xfId="50" applyFont="1">
      <alignment/>
      <protection/>
    </xf>
    <xf numFmtId="2" fontId="21" fillId="24" borderId="18" xfId="50" applyNumberFormat="1" applyFont="1" applyFill="1" applyBorder="1" applyAlignment="1" applyProtection="1">
      <alignment horizontal="center"/>
      <protection/>
    </xf>
    <xf numFmtId="0" fontId="21" fillId="24" borderId="0" xfId="50" applyFont="1" applyFill="1" applyBorder="1" applyAlignment="1" applyProtection="1">
      <alignment horizontal="center"/>
      <protection/>
    </xf>
    <xf numFmtId="0" fontId="28" fillId="0" borderId="0" xfId="50" applyFont="1" applyAlignment="1" applyProtection="1">
      <alignment/>
      <protection/>
    </xf>
    <xf numFmtId="0" fontId="29" fillId="0" borderId="0" xfId="50" applyFont="1" applyAlignment="1" applyProtection="1">
      <alignment/>
      <protection locked="0"/>
    </xf>
    <xf numFmtId="0" fontId="20" fillId="0" borderId="0" xfId="50" applyFont="1" applyProtection="1">
      <alignment/>
      <protection/>
    </xf>
    <xf numFmtId="0" fontId="23" fillId="0" borderId="0" xfId="50" applyFont="1" applyBorder="1" applyAlignment="1" applyProtection="1">
      <alignment horizontal="left"/>
      <protection locked="0"/>
    </xf>
    <xf numFmtId="0" fontId="23" fillId="0" borderId="0" xfId="50" applyFont="1" applyBorder="1" applyAlignment="1" applyProtection="1">
      <alignment horizontal="left" wrapText="1"/>
      <protection locked="0"/>
    </xf>
    <xf numFmtId="0" fontId="21" fillId="0" borderId="0" xfId="50" applyFont="1" applyAlignment="1" applyProtection="1">
      <alignment horizontal="left" vertical="center"/>
      <protection locked="0"/>
    </xf>
    <xf numFmtId="0" fontId="21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1" fillId="0" borderId="0" xfId="50" applyFont="1" applyAlignment="1" applyProtection="1">
      <alignment horizontal="left" vertical="center" wrapText="1"/>
      <protection locked="0"/>
    </xf>
    <xf numFmtId="0" fontId="21" fillId="0" borderId="16" xfId="50" applyFont="1" applyBorder="1" applyAlignment="1" applyProtection="1">
      <alignment horizontal="center" vertical="center" wrapText="1"/>
      <protection locked="0"/>
    </xf>
    <xf numFmtId="0" fontId="21" fillId="0" borderId="0" xfId="50" applyFont="1" applyBorder="1" applyAlignment="1" applyProtection="1">
      <alignment horizontal="center" vertical="center" wrapText="1"/>
      <protection locked="0"/>
    </xf>
    <xf numFmtId="0" fontId="23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30" fillId="0" borderId="0" xfId="50" applyFont="1" applyProtection="1">
      <alignment/>
      <protection/>
    </xf>
    <xf numFmtId="0" fontId="30" fillId="0" borderId="0" xfId="50" applyFont="1" applyAlignment="1" applyProtection="1">
      <alignment horizontal="right" vertical="center" wrapText="1"/>
      <protection locked="0"/>
    </xf>
    <xf numFmtId="0" fontId="30" fillId="0" borderId="0" xfId="50" applyFont="1" applyAlignment="1" applyProtection="1">
      <alignment horizontal="center" vertical="center" wrapText="1"/>
      <protection locked="0"/>
    </xf>
    <xf numFmtId="0" fontId="30" fillId="0" borderId="0" xfId="50" applyFont="1" applyBorder="1" applyAlignment="1" applyProtection="1">
      <alignment horizontal="center" vertical="center" wrapText="1"/>
      <protection locked="0"/>
    </xf>
    <xf numFmtId="0" fontId="30" fillId="0" borderId="0" xfId="50" applyFont="1" applyBorder="1" applyAlignment="1" applyProtection="1">
      <alignment horizontal="left" vertical="center"/>
      <protection locked="0"/>
    </xf>
    <xf numFmtId="0" fontId="30" fillId="0" borderId="0" xfId="50" applyFont="1" applyProtection="1">
      <alignment/>
      <protection locked="0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24" borderId="12" xfId="50" applyFont="1" applyFill="1" applyBorder="1" applyAlignment="1" applyProtection="1">
      <alignment horizontal="center" vertical="center" wrapText="1"/>
      <protection/>
    </xf>
    <xf numFmtId="0" fontId="23" fillId="24" borderId="13" xfId="50" applyFont="1" applyFill="1" applyBorder="1" applyAlignment="1" applyProtection="1">
      <alignment horizontal="center" vertical="center" wrapText="1"/>
      <protection/>
    </xf>
    <xf numFmtId="1" fontId="21" fillId="0" borderId="23" xfId="50" applyNumberFormat="1" applyFont="1" applyBorder="1" applyAlignment="1" applyProtection="1">
      <alignment horizontal="center" vertical="center" wrapText="1"/>
      <protection locked="0"/>
    </xf>
    <xf numFmtId="1" fontId="20" fillId="24" borderId="16" xfId="50" applyNumberFormat="1" applyFont="1" applyFill="1" applyBorder="1" applyAlignment="1" applyProtection="1">
      <alignment horizontal="center" vertical="center"/>
      <protection/>
    </xf>
    <xf numFmtId="0" fontId="21" fillId="24" borderId="25" xfId="50" applyFont="1" applyFill="1" applyBorder="1" applyAlignment="1" applyProtection="1">
      <alignment horizontal="center" vertical="center"/>
      <protection/>
    </xf>
    <xf numFmtId="1" fontId="25" fillId="4" borderId="11" xfId="50" applyNumberFormat="1" applyFont="1" applyFill="1" applyBorder="1" applyAlignment="1" applyProtection="1">
      <alignment horizontal="center"/>
      <protection/>
    </xf>
    <xf numFmtId="0" fontId="21" fillId="24" borderId="26" xfId="50" applyFont="1" applyFill="1" applyBorder="1" applyAlignment="1" applyProtection="1">
      <alignment horizontal="center" vertical="center"/>
      <protection/>
    </xf>
    <xf numFmtId="0" fontId="21" fillId="0" borderId="17" xfId="50" applyFont="1" applyBorder="1" applyAlignment="1" applyProtection="1">
      <alignment horizontal="center" vertical="center" wrapText="1"/>
      <protection/>
    </xf>
    <xf numFmtId="0" fontId="21" fillId="0" borderId="0" xfId="50" applyFont="1" applyAlignment="1" applyProtection="1">
      <alignment horizontal="center"/>
      <protection locked="0"/>
    </xf>
    <xf numFmtId="0" fontId="21" fillId="0" borderId="0" xfId="50" applyFont="1" applyBorder="1" applyAlignment="1" applyProtection="1">
      <alignment horizontal="center"/>
      <protection locked="0"/>
    </xf>
    <xf numFmtId="0" fontId="24" fillId="24" borderId="11" xfId="50" applyFont="1" applyFill="1" applyBorder="1" applyAlignment="1" applyProtection="1">
      <alignment horizontal="center"/>
      <protection/>
    </xf>
    <xf numFmtId="1" fontId="25" fillId="24" borderId="11" xfId="50" applyNumberFormat="1" applyFont="1" applyFill="1" applyBorder="1" applyAlignment="1" applyProtection="1">
      <alignment horizontal="center"/>
      <protection/>
    </xf>
    <xf numFmtId="0" fontId="23" fillId="0" borderId="24" xfId="0" applyFont="1" applyBorder="1" applyAlignment="1">
      <alignment horizontal="left" wrapText="1"/>
    </xf>
    <xf numFmtId="0" fontId="23" fillId="0" borderId="16" xfId="0" applyFont="1" applyBorder="1" applyAlignment="1">
      <alignment horizontal="left"/>
    </xf>
    <xf numFmtId="0" fontId="21" fillId="0" borderId="0" xfId="50" applyFont="1" applyAlignment="1" applyProtection="1">
      <alignment horizontal="center"/>
      <protection locked="0"/>
    </xf>
    <xf numFmtId="0" fontId="21" fillId="0" borderId="0" xfId="50" applyFont="1" applyBorder="1" applyAlignment="1" applyProtection="1">
      <alignment horizontal="center"/>
      <protection locked="0"/>
    </xf>
    <xf numFmtId="0" fontId="21" fillId="0" borderId="0" xfId="50" applyFont="1" applyAlignment="1" applyProtection="1">
      <alignment horizontal="left"/>
      <protection locked="0"/>
    </xf>
    <xf numFmtId="0" fontId="21" fillId="0" borderId="0" xfId="50" applyFont="1" applyBorder="1" applyAlignment="1" applyProtection="1">
      <alignment horizontal="left"/>
      <protection locked="0"/>
    </xf>
    <xf numFmtId="0" fontId="21" fillId="0" borderId="24" xfId="50" applyFont="1" applyBorder="1" applyAlignment="1" applyProtection="1">
      <alignment horizontal="center"/>
      <protection locked="0"/>
    </xf>
    <xf numFmtId="0" fontId="23" fillId="0" borderId="24" xfId="50" applyFont="1" applyBorder="1" applyAlignment="1" applyProtection="1">
      <alignment horizontal="left"/>
      <protection locked="0"/>
    </xf>
    <xf numFmtId="0" fontId="23" fillId="0" borderId="24" xfId="50" applyFont="1" applyBorder="1" applyAlignment="1" applyProtection="1">
      <alignment horizontal="left" wrapText="1"/>
      <protection locked="0"/>
    </xf>
    <xf numFmtId="0" fontId="21" fillId="0" borderId="0" xfId="50" applyFont="1" applyFill="1" applyAlignment="1" applyProtection="1">
      <alignment horizontal="left" vertical="center" wrapText="1"/>
      <protection locked="0"/>
    </xf>
    <xf numFmtId="0" fontId="21" fillId="0" borderId="0" xfId="5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>
      <alignment horizontal="left"/>
    </xf>
    <xf numFmtId="0" fontId="23" fillId="0" borderId="24" xfId="0" applyFont="1" applyBorder="1" applyAlignment="1">
      <alignment horizontal="left" vertical="center" wrapText="1"/>
    </xf>
    <xf numFmtId="0" fontId="21" fillId="24" borderId="0" xfId="50" applyFont="1" applyFill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1" fillId="0" borderId="0" xfId="50" applyFont="1" applyAlignment="1" applyProtection="1">
      <alignment horizontal="left" vertical="center" wrapText="1"/>
      <protection locked="0"/>
    </xf>
    <xf numFmtId="0" fontId="23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23" fillId="0" borderId="0" xfId="50" applyFont="1" applyBorder="1" applyAlignment="1" applyProtection="1">
      <alignment horizontal="left" wrapText="1"/>
      <protection locked="0"/>
    </xf>
    <xf numFmtId="0" fontId="21" fillId="0" borderId="0" xfId="5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1" fillId="0" borderId="0" xfId="50" applyFont="1" applyFill="1" applyAlignment="1" applyProtection="1">
      <alignment horizontal="left"/>
      <protection locked="0"/>
    </xf>
    <xf numFmtId="0" fontId="21" fillId="0" borderId="0" xfId="50" applyFont="1" applyAlignment="1" applyProtection="1">
      <alignment horizontal="center" vertical="center"/>
      <protection locked="0"/>
    </xf>
    <xf numFmtId="0" fontId="22" fillId="0" borderId="10" xfId="50" applyFont="1" applyBorder="1" applyAlignment="1" applyProtection="1">
      <alignment horizontal="center" vertical="center" wrapText="1"/>
      <protection/>
    </xf>
    <xf numFmtId="0" fontId="22" fillId="0" borderId="27" xfId="50" applyFont="1" applyBorder="1" applyAlignment="1" applyProtection="1">
      <alignment horizontal="center" vertical="center" wrapText="1"/>
      <protection/>
    </xf>
    <xf numFmtId="0" fontId="21" fillId="0" borderId="10" xfId="50" applyFont="1" applyBorder="1" applyAlignment="1" applyProtection="1">
      <alignment horizontal="center" vertical="center" wrapText="1"/>
      <protection/>
    </xf>
    <xf numFmtId="0" fontId="21" fillId="0" borderId="27" xfId="50" applyFont="1" applyBorder="1" applyAlignment="1" applyProtection="1">
      <alignment horizontal="center" vertical="center" wrapText="1"/>
      <protection/>
    </xf>
    <xf numFmtId="0" fontId="21" fillId="0" borderId="0" xfId="50" applyFont="1" applyBorder="1" applyAlignment="1" applyProtection="1">
      <alignment horizontal="right"/>
      <protection/>
    </xf>
    <xf numFmtId="0" fontId="21" fillId="0" borderId="0" xfId="50" applyFont="1" applyAlignment="1" applyProtection="1">
      <alignment horizontal="right"/>
      <protection/>
    </xf>
    <xf numFmtId="0" fontId="21" fillId="0" borderId="28" xfId="50" applyFont="1" applyBorder="1" applyAlignment="1" applyProtection="1">
      <alignment horizontal="right"/>
      <protection/>
    </xf>
    <xf numFmtId="0" fontId="20" fillId="24" borderId="13" xfId="50" applyFont="1" applyFill="1" applyBorder="1" applyAlignment="1" applyProtection="1">
      <alignment horizontal="center" vertical="center"/>
      <protection/>
    </xf>
    <xf numFmtId="0" fontId="20" fillId="24" borderId="29" xfId="50" applyFont="1" applyFill="1" applyBorder="1" applyAlignment="1" applyProtection="1">
      <alignment horizontal="center" vertical="center"/>
      <protection/>
    </xf>
    <xf numFmtId="0" fontId="20" fillId="24" borderId="12" xfId="50" applyFont="1" applyFill="1" applyBorder="1" applyAlignment="1" applyProtection="1">
      <alignment horizontal="center" vertical="center"/>
      <protection/>
    </xf>
    <xf numFmtId="0" fontId="21" fillId="0" borderId="0" xfId="5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21" fillId="0" borderId="16" xfId="50" applyFont="1" applyBorder="1" applyAlignment="1" applyProtection="1">
      <alignment horizontal="center"/>
      <protection locked="0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amatformas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="80" zoomScaleNormal="80" zoomScalePageLayoutView="0" workbookViewId="0" topLeftCell="A1">
      <selection activeCell="A80" sqref="A80"/>
    </sheetView>
  </sheetViews>
  <sheetFormatPr defaultColWidth="9.140625" defaultRowHeight="12.75"/>
  <cols>
    <col min="1" max="1" width="14.421875" style="0" bestFit="1" customWidth="1"/>
    <col min="2" max="2" width="10.140625" style="0" customWidth="1"/>
    <col min="5" max="5" width="10.00390625" style="0" customWidth="1"/>
    <col min="6" max="6" width="8.8515625" style="0" customWidth="1"/>
    <col min="7" max="7" width="12.140625" style="0" customWidth="1"/>
    <col min="8" max="8" width="10.421875" style="0" customWidth="1"/>
    <col min="9" max="9" width="10.28125" style="0" customWidth="1"/>
    <col min="10" max="10" width="9.281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0.57421875" style="0" customWidth="1"/>
    <col min="15" max="15" width="9.8515625" style="0" customWidth="1"/>
    <col min="16" max="16" width="7.8515625" style="0" customWidth="1"/>
    <col min="17" max="17" width="9.57421875" style="0" customWidth="1"/>
    <col min="18" max="18" width="8.57421875" style="0" customWidth="1"/>
    <col min="19" max="19" width="9.7109375" style="0" customWidth="1"/>
    <col min="20" max="20" width="9.57421875" style="0" customWidth="1"/>
    <col min="21" max="21" width="8.7109375" style="0" customWidth="1"/>
    <col min="22" max="22" width="9.140625" style="0" hidden="1" customWidth="1"/>
    <col min="23" max="23" width="9.00390625" style="0" customWidth="1"/>
    <col min="24" max="24" width="8.7109375" style="0" customWidth="1"/>
    <col min="25" max="25" width="9.8515625" style="0" customWidth="1"/>
    <col min="26" max="26" width="9.28125" style="0" customWidth="1"/>
    <col min="27" max="27" width="8.7109375" style="0" customWidth="1"/>
    <col min="28" max="28" width="10.140625" style="0" customWidth="1"/>
    <col min="29" max="29" width="8.7109375" style="0" customWidth="1"/>
    <col min="30" max="30" width="9.8515625" style="0" customWidth="1"/>
    <col min="31" max="32" width="7.140625" style="0" hidden="1" customWidth="1"/>
    <col min="33" max="33" width="8.57421875" style="0" customWidth="1"/>
    <col min="34" max="34" width="9.57421875" style="0" customWidth="1"/>
    <col min="35" max="35" width="9.00390625" style="0" customWidth="1"/>
    <col min="36" max="36" width="8.421875" style="0" customWidth="1"/>
    <col min="37" max="37" width="9.8515625" style="0" customWidth="1"/>
    <col min="38" max="38" width="10.421875" style="0" customWidth="1"/>
    <col min="39" max="39" width="10.28125" style="0" customWidth="1"/>
    <col min="40" max="40" width="11.57421875" style="0" customWidth="1"/>
    <col min="42" max="42" width="8.57421875" style="0" customWidth="1"/>
    <col min="43" max="43" width="9.00390625" style="0" customWidth="1"/>
    <col min="44" max="44" width="9.7109375" style="0" customWidth="1"/>
    <col min="45" max="45" width="8.28125" style="0" customWidth="1"/>
    <col min="46" max="46" width="10.28125" style="0" customWidth="1"/>
    <col min="47" max="47" width="12.140625" style="0" customWidth="1"/>
    <col min="48" max="48" width="14.140625" style="0" customWidth="1"/>
  </cols>
  <sheetData>
    <row r="1" spans="1:48" ht="16.5" thickBot="1">
      <c r="A1" s="1" t="s">
        <v>0</v>
      </c>
      <c r="B1" s="111" t="s">
        <v>141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3"/>
      <c r="AO1" s="111" t="s">
        <v>142</v>
      </c>
      <c r="AP1" s="112"/>
      <c r="AQ1" s="112"/>
      <c r="AR1" s="112"/>
      <c r="AS1" s="112"/>
      <c r="AT1" s="113"/>
      <c r="AU1" s="104" t="s">
        <v>1</v>
      </c>
      <c r="AV1" s="106" t="s">
        <v>2</v>
      </c>
    </row>
    <row r="2" spans="1:48" ht="60" customHeight="1" thickBot="1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69" t="s">
        <v>13</v>
      </c>
      <c r="L2" s="5" t="s">
        <v>14</v>
      </c>
      <c r="M2" s="5" t="s">
        <v>15</v>
      </c>
      <c r="N2" s="6" t="s">
        <v>16</v>
      </c>
      <c r="O2" s="6" t="s">
        <v>17</v>
      </c>
      <c r="P2" s="6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6" t="s">
        <v>23</v>
      </c>
      <c r="V2" s="68" t="s">
        <v>24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70</v>
      </c>
      <c r="AD2" s="6" t="s">
        <v>71</v>
      </c>
      <c r="AE2" s="7" t="s">
        <v>112</v>
      </c>
      <c r="AF2" s="6" t="s">
        <v>113</v>
      </c>
      <c r="AG2" s="6" t="s">
        <v>157</v>
      </c>
      <c r="AH2" s="6" t="s">
        <v>111</v>
      </c>
      <c r="AI2" s="6" t="s">
        <v>112</v>
      </c>
      <c r="AJ2" s="6" t="s">
        <v>113</v>
      </c>
      <c r="AK2" s="6" t="s">
        <v>124</v>
      </c>
      <c r="AL2" s="6" t="s">
        <v>130</v>
      </c>
      <c r="AM2" s="6" t="s">
        <v>133</v>
      </c>
      <c r="AN2" s="8" t="s">
        <v>30</v>
      </c>
      <c r="AO2" s="4" t="s">
        <v>4</v>
      </c>
      <c r="AP2" s="4" t="s">
        <v>5</v>
      </c>
      <c r="AQ2" s="4" t="s">
        <v>6</v>
      </c>
      <c r="AR2" s="4" t="s">
        <v>7</v>
      </c>
      <c r="AS2" s="4" t="s">
        <v>8</v>
      </c>
      <c r="AT2" s="9" t="s">
        <v>30</v>
      </c>
      <c r="AU2" s="105"/>
      <c r="AV2" s="107"/>
    </row>
    <row r="3" spans="1:48" ht="13.5" thickBot="1">
      <c r="A3" s="10">
        <v>1</v>
      </c>
      <c r="B3" s="11">
        <v>2</v>
      </c>
      <c r="C3" s="11">
        <v>3</v>
      </c>
      <c r="D3" s="12">
        <v>4</v>
      </c>
      <c r="E3" s="12">
        <v>5</v>
      </c>
      <c r="F3" s="13">
        <v>6</v>
      </c>
      <c r="G3" s="13">
        <v>7</v>
      </c>
      <c r="H3" s="14">
        <v>8</v>
      </c>
      <c r="I3" s="15">
        <v>9</v>
      </c>
      <c r="J3" s="14">
        <v>10</v>
      </c>
      <c r="K3" s="14">
        <v>11</v>
      </c>
      <c r="L3" s="14">
        <v>12</v>
      </c>
      <c r="M3" s="13">
        <v>13</v>
      </c>
      <c r="N3" s="13">
        <v>14</v>
      </c>
      <c r="O3" s="13">
        <v>15</v>
      </c>
      <c r="P3" s="13">
        <v>16</v>
      </c>
      <c r="Q3" s="13">
        <v>17</v>
      </c>
      <c r="R3" s="14">
        <v>18</v>
      </c>
      <c r="S3" s="13">
        <v>19</v>
      </c>
      <c r="T3" s="13">
        <v>20</v>
      </c>
      <c r="U3" s="13">
        <v>21</v>
      </c>
      <c r="V3" s="13">
        <v>22</v>
      </c>
      <c r="W3" s="13">
        <v>22</v>
      </c>
      <c r="X3" s="13">
        <v>23</v>
      </c>
      <c r="Y3" s="13">
        <v>24</v>
      </c>
      <c r="Z3" s="13">
        <v>25</v>
      </c>
      <c r="AA3" s="13">
        <v>26</v>
      </c>
      <c r="AB3" s="14">
        <v>27</v>
      </c>
      <c r="AC3" s="13">
        <v>28</v>
      </c>
      <c r="AD3" s="14">
        <v>29</v>
      </c>
      <c r="AE3" s="14">
        <v>30</v>
      </c>
      <c r="AF3" s="14">
        <v>32</v>
      </c>
      <c r="AG3" s="14">
        <v>33</v>
      </c>
      <c r="AH3" s="14">
        <v>31</v>
      </c>
      <c r="AI3" s="14">
        <v>32</v>
      </c>
      <c r="AJ3" s="14">
        <v>33</v>
      </c>
      <c r="AK3" s="14">
        <v>34</v>
      </c>
      <c r="AL3" s="14">
        <v>35</v>
      </c>
      <c r="AM3" s="14">
        <v>36</v>
      </c>
      <c r="AN3" s="16">
        <v>37</v>
      </c>
      <c r="AO3" s="13">
        <v>38</v>
      </c>
      <c r="AP3" s="13">
        <v>39</v>
      </c>
      <c r="AQ3" s="13">
        <v>40</v>
      </c>
      <c r="AR3" s="13">
        <v>41</v>
      </c>
      <c r="AS3" s="13">
        <v>42</v>
      </c>
      <c r="AT3" s="16">
        <v>43</v>
      </c>
      <c r="AU3" s="12" t="s">
        <v>159</v>
      </c>
      <c r="AV3" s="17">
        <v>45</v>
      </c>
    </row>
    <row r="4" spans="1:48" ht="15.75">
      <c r="A4" s="18">
        <v>2015</v>
      </c>
      <c r="B4" s="19">
        <v>948150</v>
      </c>
      <c r="C4" s="19">
        <v>67944</v>
      </c>
      <c r="D4" s="19">
        <v>5768</v>
      </c>
      <c r="E4" s="19">
        <v>7857</v>
      </c>
      <c r="F4" s="19">
        <v>46108</v>
      </c>
      <c r="G4" s="19">
        <v>111505</v>
      </c>
      <c r="H4" s="19">
        <v>402178</v>
      </c>
      <c r="I4" s="19">
        <v>397411</v>
      </c>
      <c r="J4" s="19">
        <v>72694</v>
      </c>
      <c r="K4" s="19">
        <v>146733</v>
      </c>
      <c r="L4" s="19">
        <v>62697</v>
      </c>
      <c r="M4" s="19">
        <v>163266</v>
      </c>
      <c r="N4" s="19">
        <v>487603</v>
      </c>
      <c r="O4" s="19">
        <v>324337</v>
      </c>
      <c r="P4" s="19">
        <v>26266</v>
      </c>
      <c r="Q4" s="19">
        <v>15453</v>
      </c>
      <c r="R4" s="19">
        <v>6262</v>
      </c>
      <c r="S4" s="19">
        <v>7585</v>
      </c>
      <c r="T4" s="19">
        <v>5336</v>
      </c>
      <c r="U4" s="19">
        <v>1457</v>
      </c>
      <c r="V4" s="19"/>
      <c r="W4" s="19">
        <v>30701</v>
      </c>
      <c r="X4" s="19">
        <v>27774</v>
      </c>
      <c r="Y4" s="19">
        <v>114246</v>
      </c>
      <c r="Z4" s="19">
        <v>20984</v>
      </c>
      <c r="AA4" s="19">
        <v>7014</v>
      </c>
      <c r="AB4" s="19">
        <v>20478</v>
      </c>
      <c r="AC4" s="19">
        <v>23773</v>
      </c>
      <c r="AD4" s="19">
        <v>189056</v>
      </c>
      <c r="AE4" s="19">
        <v>0</v>
      </c>
      <c r="AF4" s="19">
        <v>0</v>
      </c>
      <c r="AG4" s="19">
        <v>936</v>
      </c>
      <c r="AH4" s="19">
        <v>8618</v>
      </c>
      <c r="AI4" s="19">
        <v>1753</v>
      </c>
      <c r="AJ4" s="19">
        <v>1341</v>
      </c>
      <c r="AK4" s="19">
        <v>4074</v>
      </c>
      <c r="AL4" s="19">
        <v>5263</v>
      </c>
      <c r="AM4" s="70">
        <v>5413</v>
      </c>
      <c r="AN4" s="20">
        <f aca="true" t="shared" si="0" ref="AN4:AN21">SUM(B4:AM4)</f>
        <v>3768034</v>
      </c>
      <c r="AO4" s="19">
        <v>68200</v>
      </c>
      <c r="AP4" s="19">
        <v>94100</v>
      </c>
      <c r="AQ4" s="19">
        <v>336005.4865937018</v>
      </c>
      <c r="AR4" s="19">
        <v>581056.7384363208</v>
      </c>
      <c r="AS4" s="19">
        <v>762.6592904992003</v>
      </c>
      <c r="AT4" s="21">
        <f aca="true" t="shared" si="1" ref="AT4:AT21">SUM(AO4:AS4)</f>
        <v>1080124.884320522</v>
      </c>
      <c r="AU4" s="22">
        <f aca="true" t="shared" si="2" ref="AU4:AU20">AN4+AT4</f>
        <v>4848158.884320522</v>
      </c>
      <c r="AV4" s="23">
        <f>AU4/AR25*100</f>
        <v>9.59262115030144</v>
      </c>
    </row>
    <row r="5" spans="1:48" ht="15.75">
      <c r="A5" s="18">
        <v>2016</v>
      </c>
      <c r="B5" s="19">
        <v>942570</v>
      </c>
      <c r="C5" s="19">
        <v>67524</v>
      </c>
      <c r="D5" s="19">
        <v>5768</v>
      </c>
      <c r="E5" s="19">
        <v>7857</v>
      </c>
      <c r="F5" s="19">
        <v>45922</v>
      </c>
      <c r="G5" s="19">
        <v>128870</v>
      </c>
      <c r="H5" s="19">
        <v>400925</v>
      </c>
      <c r="I5" s="19">
        <v>396174</v>
      </c>
      <c r="J5" s="19">
        <v>72467</v>
      </c>
      <c r="K5" s="19">
        <v>146276</v>
      </c>
      <c r="L5" s="19">
        <v>62501</v>
      </c>
      <c r="M5" s="19">
        <v>162681</v>
      </c>
      <c r="N5" s="19">
        <v>485858</v>
      </c>
      <c r="O5" s="19">
        <v>323176</v>
      </c>
      <c r="P5" s="19"/>
      <c r="Q5" s="19">
        <v>16526</v>
      </c>
      <c r="R5" s="19">
        <v>6244</v>
      </c>
      <c r="S5" s="19">
        <v>7585</v>
      </c>
      <c r="T5" s="19">
        <v>118882</v>
      </c>
      <c r="U5" s="19">
        <v>5448</v>
      </c>
      <c r="V5" s="19"/>
      <c r="W5" s="19">
        <v>30592</v>
      </c>
      <c r="X5" s="19">
        <v>27675</v>
      </c>
      <c r="Y5" s="19">
        <v>113777</v>
      </c>
      <c r="Z5" s="19">
        <v>20910</v>
      </c>
      <c r="AA5" s="19">
        <v>6996</v>
      </c>
      <c r="AB5" s="19">
        <v>20460</v>
      </c>
      <c r="AC5" s="19">
        <v>23698</v>
      </c>
      <c r="AD5" s="19">
        <v>188253</v>
      </c>
      <c r="AE5" s="19">
        <v>0</v>
      </c>
      <c r="AF5" s="19">
        <v>0</v>
      </c>
      <c r="AG5" s="19">
        <v>936</v>
      </c>
      <c r="AH5" s="19">
        <v>14300</v>
      </c>
      <c r="AI5" s="19">
        <v>27192</v>
      </c>
      <c r="AJ5" s="19">
        <v>5335</v>
      </c>
      <c r="AK5" s="19">
        <v>5454</v>
      </c>
      <c r="AL5" s="19">
        <v>10948</v>
      </c>
      <c r="AM5" s="70">
        <v>6190</v>
      </c>
      <c r="AN5" s="20">
        <f t="shared" si="0"/>
        <v>3905970</v>
      </c>
      <c r="AO5" s="19">
        <v>67253</v>
      </c>
      <c r="AP5" s="19">
        <v>92770</v>
      </c>
      <c r="AQ5" s="19">
        <v>326426.7135645216</v>
      </c>
      <c r="AR5" s="19">
        <v>574830.2513929915</v>
      </c>
      <c r="AS5" s="19">
        <v>742.7390851503407</v>
      </c>
      <c r="AT5" s="21">
        <f t="shared" si="1"/>
        <v>1062022.7040426636</v>
      </c>
      <c r="AU5" s="22">
        <f t="shared" si="2"/>
        <v>4967992.704042664</v>
      </c>
      <c r="AV5" s="23">
        <f>AU5/AR25*100</f>
        <v>9.829725680292341</v>
      </c>
    </row>
    <row r="6" spans="1:48" ht="15.75">
      <c r="A6" s="18">
        <v>2017</v>
      </c>
      <c r="B6" s="19">
        <v>438153</v>
      </c>
      <c r="C6" s="19">
        <v>67105</v>
      </c>
      <c r="D6" s="19">
        <v>85581</v>
      </c>
      <c r="E6" s="19">
        <v>117599</v>
      </c>
      <c r="F6" s="19">
        <v>45736</v>
      </c>
      <c r="G6" s="19">
        <v>328402</v>
      </c>
      <c r="H6" s="19">
        <v>399673</v>
      </c>
      <c r="I6" s="19">
        <v>394936</v>
      </c>
      <c r="J6" s="19">
        <v>72241</v>
      </c>
      <c r="K6" s="19">
        <v>145819</v>
      </c>
      <c r="L6" s="19">
        <v>62306</v>
      </c>
      <c r="M6" s="19">
        <v>162097</v>
      </c>
      <c r="N6" s="19">
        <v>484112</v>
      </c>
      <c r="O6" s="19">
        <v>322015</v>
      </c>
      <c r="P6" s="19"/>
      <c r="Q6" s="19">
        <v>216058</v>
      </c>
      <c r="R6" s="19">
        <v>6226</v>
      </c>
      <c r="S6" s="19">
        <v>111341</v>
      </c>
      <c r="T6" s="19">
        <v>118497</v>
      </c>
      <c r="U6" s="19">
        <v>5423</v>
      </c>
      <c r="V6" s="19"/>
      <c r="W6" s="19">
        <v>30483</v>
      </c>
      <c r="X6" s="19">
        <v>27577</v>
      </c>
      <c r="Y6" s="19">
        <v>113308</v>
      </c>
      <c r="Z6" s="19">
        <v>20836</v>
      </c>
      <c r="AA6" s="19">
        <v>6978</v>
      </c>
      <c r="AB6" s="19">
        <v>20442</v>
      </c>
      <c r="AC6" s="19">
        <v>17020</v>
      </c>
      <c r="AD6" s="19">
        <v>187450</v>
      </c>
      <c r="AE6" s="19">
        <v>0</v>
      </c>
      <c r="AF6" s="19">
        <v>0</v>
      </c>
      <c r="AG6" s="19">
        <v>6615</v>
      </c>
      <c r="AH6" s="19">
        <v>14275</v>
      </c>
      <c r="AI6" s="19">
        <v>27053</v>
      </c>
      <c r="AJ6" s="19">
        <v>5319</v>
      </c>
      <c r="AK6" s="19">
        <v>5454</v>
      </c>
      <c r="AL6" s="19">
        <v>10929</v>
      </c>
      <c r="AM6" s="70">
        <v>119069</v>
      </c>
      <c r="AN6" s="20">
        <f t="shared" si="0"/>
        <v>4196128</v>
      </c>
      <c r="AO6" s="19">
        <v>66307</v>
      </c>
      <c r="AP6" s="19">
        <v>44680</v>
      </c>
      <c r="AQ6" s="19">
        <v>239018.27536553578</v>
      </c>
      <c r="AR6" s="19">
        <v>568602.3414778516</v>
      </c>
      <c r="AS6" s="19">
        <v>721.3960079908481</v>
      </c>
      <c r="AT6" s="21">
        <f t="shared" si="1"/>
        <v>919329.0128513782</v>
      </c>
      <c r="AU6" s="22">
        <f t="shared" si="2"/>
        <v>5115457.012851378</v>
      </c>
      <c r="AV6" s="23">
        <f>AU6/AR25*100</f>
        <v>10.121500203641384</v>
      </c>
    </row>
    <row r="7" spans="1:48" ht="15.75">
      <c r="A7" s="18">
        <v>2018</v>
      </c>
      <c r="B7" s="19">
        <v>675115</v>
      </c>
      <c r="C7" s="19">
        <v>66686</v>
      </c>
      <c r="D7" s="19">
        <v>85082</v>
      </c>
      <c r="E7" s="19">
        <v>116913</v>
      </c>
      <c r="F7" s="19">
        <v>45550</v>
      </c>
      <c r="G7" s="19">
        <v>327154</v>
      </c>
      <c r="H7" s="19">
        <v>398420</v>
      </c>
      <c r="I7" s="19">
        <v>393698</v>
      </c>
      <c r="J7" s="19">
        <v>72015</v>
      </c>
      <c r="K7" s="19">
        <v>145362</v>
      </c>
      <c r="L7" s="19">
        <v>62111</v>
      </c>
      <c r="M7" s="19">
        <v>161512</v>
      </c>
      <c r="N7" s="19">
        <v>482367</v>
      </c>
      <c r="O7" s="19">
        <v>320854</v>
      </c>
      <c r="P7" s="19"/>
      <c r="Q7" s="19">
        <v>214810</v>
      </c>
      <c r="R7" s="19">
        <v>21050</v>
      </c>
      <c r="S7" s="19">
        <v>110692</v>
      </c>
      <c r="T7" s="19">
        <v>118078</v>
      </c>
      <c r="U7" s="19">
        <v>5398</v>
      </c>
      <c r="V7" s="19"/>
      <c r="W7" s="19">
        <v>30374</v>
      </c>
      <c r="X7" s="19">
        <v>27478</v>
      </c>
      <c r="Y7" s="19">
        <v>112839</v>
      </c>
      <c r="Z7" s="19">
        <v>20762</v>
      </c>
      <c r="AA7" s="19">
        <v>134883</v>
      </c>
      <c r="AB7" s="19">
        <v>20424</v>
      </c>
      <c r="AC7" s="19"/>
      <c r="AD7" s="19">
        <v>186647</v>
      </c>
      <c r="AE7" s="19">
        <v>0</v>
      </c>
      <c r="AF7" s="19">
        <v>0</v>
      </c>
      <c r="AG7" s="19">
        <v>6592</v>
      </c>
      <c r="AH7" s="19">
        <v>14250</v>
      </c>
      <c r="AI7" s="19">
        <v>26912</v>
      </c>
      <c r="AJ7" s="19">
        <v>5303</v>
      </c>
      <c r="AK7" s="19">
        <v>115269</v>
      </c>
      <c r="AL7" s="19">
        <v>10911</v>
      </c>
      <c r="AM7" s="70">
        <v>118573</v>
      </c>
      <c r="AN7" s="20">
        <f t="shared" si="0"/>
        <v>4654084</v>
      </c>
      <c r="AO7" s="19">
        <v>65360</v>
      </c>
      <c r="AP7" s="19"/>
      <c r="AQ7" s="25"/>
      <c r="AR7" s="19">
        <v>562375.8544345223</v>
      </c>
      <c r="AS7" s="19">
        <v>701.4758026419884</v>
      </c>
      <c r="AT7" s="21">
        <f t="shared" si="1"/>
        <v>628437.3302371643</v>
      </c>
      <c r="AU7" s="22">
        <f t="shared" si="2"/>
        <v>5282521.330237164</v>
      </c>
      <c r="AV7" s="23">
        <f>AU7/AR25*100</f>
        <v>10.452055522197156</v>
      </c>
    </row>
    <row r="8" spans="1:48" ht="15.75">
      <c r="A8" s="18">
        <v>2019</v>
      </c>
      <c r="B8" s="19">
        <v>711054</v>
      </c>
      <c r="C8" s="19">
        <v>66267</v>
      </c>
      <c r="D8" s="19">
        <v>84583</v>
      </c>
      <c r="E8" s="19">
        <v>116226</v>
      </c>
      <c r="F8" s="19">
        <v>45364</v>
      </c>
      <c r="G8" s="19">
        <v>325906</v>
      </c>
      <c r="H8" s="19">
        <v>397167</v>
      </c>
      <c r="I8" s="19">
        <v>392461</v>
      </c>
      <c r="J8" s="19">
        <v>71789</v>
      </c>
      <c r="K8" s="19">
        <v>144905</v>
      </c>
      <c r="L8" s="19">
        <v>61916</v>
      </c>
      <c r="M8" s="19">
        <v>160928</v>
      </c>
      <c r="N8" s="19">
        <v>480621</v>
      </c>
      <c r="O8" s="19">
        <v>319693</v>
      </c>
      <c r="P8" s="19"/>
      <c r="Q8" s="19">
        <v>213562</v>
      </c>
      <c r="R8" s="19">
        <v>20985</v>
      </c>
      <c r="S8" s="19">
        <v>110043</v>
      </c>
      <c r="T8" s="19">
        <v>117660</v>
      </c>
      <c r="U8" s="19">
        <v>5373</v>
      </c>
      <c r="V8" s="19"/>
      <c r="W8" s="19">
        <v>30265</v>
      </c>
      <c r="X8" s="19">
        <v>27379</v>
      </c>
      <c r="Y8" s="19">
        <v>112369</v>
      </c>
      <c r="Z8" s="19">
        <v>20688</v>
      </c>
      <c r="AA8" s="19">
        <v>134458</v>
      </c>
      <c r="AB8" s="19">
        <v>20406</v>
      </c>
      <c r="AC8" s="19"/>
      <c r="AD8" s="19">
        <v>185844</v>
      </c>
      <c r="AE8" s="19">
        <v>0</v>
      </c>
      <c r="AF8" s="19">
        <v>0</v>
      </c>
      <c r="AG8" s="19">
        <v>6569</v>
      </c>
      <c r="AH8" s="19">
        <v>14225</v>
      </c>
      <c r="AI8" s="19">
        <v>26771</v>
      </c>
      <c r="AJ8" s="19">
        <v>5287</v>
      </c>
      <c r="AK8" s="19">
        <v>114775</v>
      </c>
      <c r="AL8" s="19">
        <v>10893</v>
      </c>
      <c r="AM8" s="70">
        <v>118078</v>
      </c>
      <c r="AN8" s="20">
        <f t="shared" si="0"/>
        <v>4674510</v>
      </c>
      <c r="AO8" s="19">
        <v>64507</v>
      </c>
      <c r="AP8" s="19"/>
      <c r="AQ8" s="25"/>
      <c r="AR8" s="19">
        <v>556149.367391193</v>
      </c>
      <c r="AS8" s="19">
        <v>681.5555972931287</v>
      </c>
      <c r="AT8" s="21">
        <f t="shared" si="1"/>
        <v>621337.9229884861</v>
      </c>
      <c r="AU8" s="22">
        <f t="shared" si="2"/>
        <v>5295847.9229884865</v>
      </c>
      <c r="AV8" s="23">
        <f>AU8/AR25*100</f>
        <v>10.47842366699976</v>
      </c>
    </row>
    <row r="9" spans="1:48" ht="15.75">
      <c r="A9" s="18">
        <v>2020</v>
      </c>
      <c r="B9" s="19">
        <v>646977</v>
      </c>
      <c r="C9" s="19">
        <v>65847</v>
      </c>
      <c r="D9" s="19">
        <v>84083</v>
      </c>
      <c r="E9" s="19">
        <v>115540</v>
      </c>
      <c r="F9" s="19">
        <v>45179</v>
      </c>
      <c r="G9" s="19">
        <v>324658</v>
      </c>
      <c r="H9" s="19">
        <v>395915</v>
      </c>
      <c r="I9" s="19">
        <v>391223</v>
      </c>
      <c r="J9" s="19">
        <v>71562</v>
      </c>
      <c r="K9" s="19">
        <v>144448</v>
      </c>
      <c r="L9" s="19">
        <v>61721</v>
      </c>
      <c r="M9" s="19">
        <v>160344</v>
      </c>
      <c r="N9" s="19">
        <v>478876</v>
      </c>
      <c r="O9" s="19">
        <v>318532</v>
      </c>
      <c r="P9" s="19"/>
      <c r="Q9" s="19">
        <v>312080</v>
      </c>
      <c r="R9" s="19">
        <v>20920</v>
      </c>
      <c r="S9" s="19">
        <v>109395</v>
      </c>
      <c r="T9" s="19">
        <v>117241</v>
      </c>
      <c r="U9" s="19">
        <v>5348</v>
      </c>
      <c r="V9" s="19"/>
      <c r="W9" s="19">
        <v>30156</v>
      </c>
      <c r="X9" s="19">
        <v>27281</v>
      </c>
      <c r="Y9" s="19">
        <v>111900</v>
      </c>
      <c r="Z9" s="19">
        <v>20614</v>
      </c>
      <c r="AA9" s="19">
        <v>133837</v>
      </c>
      <c r="AB9" s="19">
        <v>20388</v>
      </c>
      <c r="AC9" s="19"/>
      <c r="AD9" s="19">
        <v>185041</v>
      </c>
      <c r="AE9" s="19">
        <v>0</v>
      </c>
      <c r="AF9" s="19">
        <v>0</v>
      </c>
      <c r="AG9" s="19">
        <v>6546</v>
      </c>
      <c r="AH9" s="19">
        <v>14200</v>
      </c>
      <c r="AI9" s="19">
        <v>26631</v>
      </c>
      <c r="AJ9" s="19">
        <v>5271</v>
      </c>
      <c r="AK9" s="19">
        <v>114281</v>
      </c>
      <c r="AL9" s="19">
        <v>10875</v>
      </c>
      <c r="AM9" s="70">
        <v>117583</v>
      </c>
      <c r="AN9" s="20">
        <f t="shared" si="0"/>
        <v>4694493</v>
      </c>
      <c r="AO9" s="19">
        <v>63553</v>
      </c>
      <c r="AP9" s="19"/>
      <c r="AQ9" s="25"/>
      <c r="AR9" s="19">
        <v>549922.8803478637</v>
      </c>
      <c r="AS9" s="19">
        <v>660.2125201336362</v>
      </c>
      <c r="AT9" s="21">
        <f t="shared" si="1"/>
        <v>614136.0928679972</v>
      </c>
      <c r="AU9" s="22">
        <f t="shared" si="2"/>
        <v>5308629.0928679975</v>
      </c>
      <c r="AV9" s="23">
        <f>AU9/AR25*100</f>
        <v>10.503712632035189</v>
      </c>
    </row>
    <row r="10" spans="1:48" ht="31.5">
      <c r="A10" s="18" t="s">
        <v>75</v>
      </c>
      <c r="B10" s="19">
        <f aca="true" t="shared" si="3" ref="B10:O10">SUM(B11:B20)</f>
        <v>4011383</v>
      </c>
      <c r="C10" s="19">
        <f t="shared" si="3"/>
        <v>130399</v>
      </c>
      <c r="D10" s="19">
        <f t="shared" si="3"/>
        <v>621503</v>
      </c>
      <c r="E10" s="19">
        <f t="shared" si="3"/>
        <v>842194</v>
      </c>
      <c r="F10" s="19">
        <f t="shared" si="3"/>
        <v>11222</v>
      </c>
      <c r="G10" s="19">
        <f t="shared" si="3"/>
        <v>20865964</v>
      </c>
      <c r="H10" s="19">
        <f t="shared" si="3"/>
        <v>394690</v>
      </c>
      <c r="I10" s="19">
        <f t="shared" si="3"/>
        <v>389737</v>
      </c>
      <c r="J10" s="19">
        <f t="shared" si="3"/>
        <v>87436</v>
      </c>
      <c r="K10" s="19">
        <f t="shared" si="3"/>
        <v>142571</v>
      </c>
      <c r="L10" s="19">
        <f t="shared" si="3"/>
        <v>77172</v>
      </c>
      <c r="M10" s="19">
        <f t="shared" si="3"/>
        <v>318930</v>
      </c>
      <c r="N10" s="19">
        <f t="shared" si="3"/>
        <v>952470</v>
      </c>
      <c r="O10" s="19">
        <f t="shared" si="3"/>
        <v>633542</v>
      </c>
      <c r="P10" s="19"/>
      <c r="Q10" s="19">
        <f aca="true" t="shared" si="4" ref="Q10:Z10">SUM(Q11:Q20)</f>
        <v>1790184</v>
      </c>
      <c r="R10" s="19">
        <f t="shared" si="4"/>
        <v>103615</v>
      </c>
      <c r="S10" s="19">
        <f t="shared" si="4"/>
        <v>821877</v>
      </c>
      <c r="T10" s="19">
        <f t="shared" si="4"/>
        <v>894430</v>
      </c>
      <c r="U10" s="19">
        <f t="shared" si="4"/>
        <v>220601</v>
      </c>
      <c r="V10" s="19">
        <f t="shared" si="4"/>
        <v>0</v>
      </c>
      <c r="W10" s="19">
        <f t="shared" si="4"/>
        <v>126949</v>
      </c>
      <c r="X10" s="19">
        <f t="shared" si="4"/>
        <v>114480</v>
      </c>
      <c r="Y10" s="19">
        <f t="shared" si="4"/>
        <v>1039666</v>
      </c>
      <c r="Z10" s="19">
        <f t="shared" si="4"/>
        <v>112024</v>
      </c>
      <c r="AA10" s="19"/>
      <c r="AB10" s="19">
        <f>SUM(AB11:AB20)</f>
        <v>4667676</v>
      </c>
      <c r="AC10" s="19"/>
      <c r="AD10" s="19">
        <f aca="true" t="shared" si="5" ref="AD10:AM10">SUM(AD11:AD20)</f>
        <v>276063</v>
      </c>
      <c r="AE10" s="19">
        <f t="shared" si="5"/>
        <v>0</v>
      </c>
      <c r="AF10" s="19">
        <f t="shared" si="5"/>
        <v>0</v>
      </c>
      <c r="AG10" s="19">
        <f t="shared" si="5"/>
        <v>214807</v>
      </c>
      <c r="AH10" s="19">
        <f t="shared" si="5"/>
        <v>1974462</v>
      </c>
      <c r="AI10" s="19">
        <f t="shared" si="5"/>
        <v>195263</v>
      </c>
      <c r="AJ10" s="19">
        <f t="shared" si="5"/>
        <v>321446</v>
      </c>
      <c r="AK10" s="19">
        <f t="shared" si="5"/>
        <v>903637</v>
      </c>
      <c r="AL10" s="19">
        <f t="shared" si="5"/>
        <v>1648114</v>
      </c>
      <c r="AM10" s="19">
        <f t="shared" si="5"/>
        <v>979413</v>
      </c>
      <c r="AN10" s="20">
        <f t="shared" si="0"/>
        <v>45883920</v>
      </c>
      <c r="AO10" s="19">
        <f>SUM(AO11:AO20)</f>
        <v>93534</v>
      </c>
      <c r="AP10" s="19"/>
      <c r="AQ10" s="26"/>
      <c r="AR10" s="19">
        <f>SUM(AR11:AR20)</f>
        <v>1081163.4538221182</v>
      </c>
      <c r="AS10" s="19">
        <f>SUM(AS11:AS20)</f>
        <v>1606.4222742044724</v>
      </c>
      <c r="AT10" s="21">
        <f t="shared" si="1"/>
        <v>1176303.8760963227</v>
      </c>
      <c r="AU10" s="71">
        <f t="shared" si="2"/>
        <v>47060223.87609632</v>
      </c>
      <c r="AV10" s="27"/>
    </row>
    <row r="11" spans="1:48" ht="15.75">
      <c r="A11" s="75">
        <v>2021</v>
      </c>
      <c r="B11" s="19">
        <v>842668</v>
      </c>
      <c r="C11" s="19">
        <v>65428</v>
      </c>
      <c r="D11" s="19">
        <v>83584</v>
      </c>
      <c r="E11" s="19">
        <v>114854</v>
      </c>
      <c r="F11" s="19">
        <v>11222</v>
      </c>
      <c r="G11" s="19">
        <v>323410</v>
      </c>
      <c r="H11" s="19">
        <v>394690</v>
      </c>
      <c r="I11" s="19">
        <v>389737</v>
      </c>
      <c r="J11" s="19">
        <v>71336</v>
      </c>
      <c r="K11" s="19">
        <v>142571</v>
      </c>
      <c r="L11" s="19">
        <v>61526</v>
      </c>
      <c r="M11" s="19">
        <v>159759</v>
      </c>
      <c r="N11" s="19">
        <v>477131</v>
      </c>
      <c r="O11" s="19">
        <v>317371</v>
      </c>
      <c r="P11" s="19"/>
      <c r="Q11" s="19">
        <v>310208</v>
      </c>
      <c r="R11" s="19">
        <v>20854</v>
      </c>
      <c r="S11" s="19">
        <v>108746</v>
      </c>
      <c r="T11" s="19">
        <v>116823</v>
      </c>
      <c r="U11" s="19">
        <v>5323</v>
      </c>
      <c r="V11" s="19"/>
      <c r="W11" s="19">
        <v>30047</v>
      </c>
      <c r="X11" s="19">
        <v>27182</v>
      </c>
      <c r="Y11" s="19">
        <v>111431</v>
      </c>
      <c r="Z11" s="19">
        <v>20539</v>
      </c>
      <c r="AA11" s="19"/>
      <c r="AB11" s="19">
        <v>20370</v>
      </c>
      <c r="AC11" s="19"/>
      <c r="AD11" s="19">
        <v>184238</v>
      </c>
      <c r="AE11" s="19">
        <v>0</v>
      </c>
      <c r="AF11" s="19">
        <v>0</v>
      </c>
      <c r="AG11" s="19">
        <v>6524</v>
      </c>
      <c r="AH11" s="19">
        <v>14175</v>
      </c>
      <c r="AI11" s="19">
        <v>26491</v>
      </c>
      <c r="AJ11" s="19">
        <v>5255</v>
      </c>
      <c r="AK11" s="19">
        <v>113788</v>
      </c>
      <c r="AL11" s="19">
        <v>10857</v>
      </c>
      <c r="AM11" s="70">
        <v>117088</v>
      </c>
      <c r="AN11" s="20">
        <f t="shared" si="0"/>
        <v>4705226</v>
      </c>
      <c r="AO11" s="19">
        <v>62607</v>
      </c>
      <c r="AP11" s="19"/>
      <c r="AQ11" s="25"/>
      <c r="AR11" s="19">
        <v>543694.9704327238</v>
      </c>
      <c r="AS11" s="19">
        <v>640.2923147847764</v>
      </c>
      <c r="AT11" s="21">
        <f t="shared" si="1"/>
        <v>606942.2627475086</v>
      </c>
      <c r="AU11" s="22">
        <f t="shared" si="2"/>
        <v>5312168.2627475085</v>
      </c>
      <c r="AV11" s="23">
        <f>AU11/AR25*100</f>
        <v>10.510715272965648</v>
      </c>
    </row>
    <row r="12" spans="1:48" ht="15.75">
      <c r="A12" s="18">
        <v>2022</v>
      </c>
      <c r="B12" s="19">
        <v>1081017</v>
      </c>
      <c r="C12" s="19">
        <v>64971</v>
      </c>
      <c r="D12" s="19">
        <v>23225</v>
      </c>
      <c r="E12" s="19">
        <v>26373</v>
      </c>
      <c r="F12" s="19"/>
      <c r="G12" s="19">
        <v>132607</v>
      </c>
      <c r="H12" s="19"/>
      <c r="I12" s="19"/>
      <c r="J12" s="19">
        <v>16100</v>
      </c>
      <c r="K12" s="19"/>
      <c r="L12" s="19">
        <v>15646</v>
      </c>
      <c r="M12" s="19">
        <v>159171</v>
      </c>
      <c r="N12" s="19">
        <v>475339</v>
      </c>
      <c r="O12" s="19">
        <v>316171</v>
      </c>
      <c r="P12" s="19"/>
      <c r="Q12" s="19">
        <v>19014</v>
      </c>
      <c r="R12" s="19">
        <v>20789</v>
      </c>
      <c r="S12" s="19">
        <v>44246</v>
      </c>
      <c r="T12" s="19">
        <v>116404</v>
      </c>
      <c r="U12" s="19">
        <v>29829</v>
      </c>
      <c r="V12" s="19"/>
      <c r="W12" s="19">
        <v>29938</v>
      </c>
      <c r="X12" s="19">
        <v>27083</v>
      </c>
      <c r="Y12" s="19">
        <v>110961</v>
      </c>
      <c r="Z12" s="19">
        <v>20465</v>
      </c>
      <c r="AA12" s="19"/>
      <c r="AB12" s="19">
        <v>20351</v>
      </c>
      <c r="AC12" s="19"/>
      <c r="AD12" s="19">
        <v>91825</v>
      </c>
      <c r="AE12" s="19">
        <v>0</v>
      </c>
      <c r="AF12" s="19">
        <v>0</v>
      </c>
      <c r="AG12" s="19">
        <v>30178</v>
      </c>
      <c r="AH12" s="19">
        <v>553954</v>
      </c>
      <c r="AI12" s="19">
        <v>26351</v>
      </c>
      <c r="AJ12" s="19">
        <v>5239</v>
      </c>
      <c r="AK12" s="19">
        <v>113294</v>
      </c>
      <c r="AL12" s="19">
        <v>459930</v>
      </c>
      <c r="AM12" s="70">
        <v>116593</v>
      </c>
      <c r="AN12" s="20">
        <f t="shared" si="0"/>
        <v>4147064</v>
      </c>
      <c r="AO12" s="19">
        <v>30927</v>
      </c>
      <c r="AP12" s="19"/>
      <c r="AQ12" s="25"/>
      <c r="AR12" s="19">
        <v>537468.4833893945</v>
      </c>
      <c r="AS12" s="19">
        <v>620.3721094359167</v>
      </c>
      <c r="AT12" s="21">
        <f t="shared" si="1"/>
        <v>569015.8554988304</v>
      </c>
      <c r="AU12" s="22">
        <f t="shared" si="2"/>
        <v>4716079.855498831</v>
      </c>
      <c r="AV12" s="23">
        <f>AU12/AR25*100</f>
        <v>9.33128811324199</v>
      </c>
    </row>
    <row r="13" spans="1:48" ht="15.75">
      <c r="A13" s="18">
        <v>2023</v>
      </c>
      <c r="B13" s="19">
        <v>2087698</v>
      </c>
      <c r="C13" s="19"/>
      <c r="D13" s="19">
        <v>82960</v>
      </c>
      <c r="E13" s="19">
        <v>114030</v>
      </c>
      <c r="F13" s="19"/>
      <c r="G13" s="19">
        <v>322100</v>
      </c>
      <c r="H13" s="19"/>
      <c r="I13" s="19"/>
      <c r="J13" s="19"/>
      <c r="K13" s="19"/>
      <c r="L13" s="19"/>
      <c r="M13" s="19"/>
      <c r="N13" s="19"/>
      <c r="O13" s="19"/>
      <c r="P13" s="19"/>
      <c r="Q13" s="19">
        <v>308273</v>
      </c>
      <c r="R13" s="19">
        <v>20724</v>
      </c>
      <c r="S13" s="19">
        <v>107847</v>
      </c>
      <c r="T13" s="19">
        <v>115986</v>
      </c>
      <c r="U13" s="19">
        <v>54106</v>
      </c>
      <c r="V13" s="19"/>
      <c r="W13" s="19">
        <v>29829</v>
      </c>
      <c r="X13" s="19">
        <v>26985</v>
      </c>
      <c r="Y13" s="19">
        <v>110492</v>
      </c>
      <c r="Z13" s="19">
        <v>20391</v>
      </c>
      <c r="AA13" s="19"/>
      <c r="AB13" s="19">
        <v>557537</v>
      </c>
      <c r="AC13" s="19"/>
      <c r="AD13" s="19"/>
      <c r="AE13" s="19">
        <v>0</v>
      </c>
      <c r="AF13" s="19">
        <v>0</v>
      </c>
      <c r="AG13" s="19">
        <v>53691</v>
      </c>
      <c r="AH13" s="19">
        <v>551561</v>
      </c>
      <c r="AI13" s="19">
        <v>26211</v>
      </c>
      <c r="AJ13" s="19">
        <v>5223</v>
      </c>
      <c r="AK13" s="19">
        <v>24948</v>
      </c>
      <c r="AL13" s="19">
        <v>458482</v>
      </c>
      <c r="AM13" s="70">
        <v>116097</v>
      </c>
      <c r="AN13" s="20">
        <f t="shared" si="0"/>
        <v>5195171</v>
      </c>
      <c r="AO13" s="26"/>
      <c r="AP13" s="26"/>
      <c r="AQ13" s="25"/>
      <c r="AR13" s="24"/>
      <c r="AS13" s="19">
        <v>345.7578499837793</v>
      </c>
      <c r="AT13" s="21">
        <f t="shared" si="1"/>
        <v>345.7578499837793</v>
      </c>
      <c r="AU13" s="22">
        <f t="shared" si="2"/>
        <v>5195516.757849984</v>
      </c>
      <c r="AV13" s="23">
        <f>AU13/AR25*100</f>
        <v>10.279907306520192</v>
      </c>
    </row>
    <row r="14" spans="1:48" ht="15.75">
      <c r="A14" s="28">
        <v>2024</v>
      </c>
      <c r="B14" s="19"/>
      <c r="C14" s="25"/>
      <c r="D14" s="25">
        <v>82461</v>
      </c>
      <c r="E14" s="25">
        <v>113343</v>
      </c>
      <c r="F14" s="29"/>
      <c r="G14" s="29">
        <v>320852</v>
      </c>
      <c r="H14" s="30"/>
      <c r="I14" s="30"/>
      <c r="J14" s="29"/>
      <c r="K14" s="30"/>
      <c r="L14" s="29"/>
      <c r="M14" s="29"/>
      <c r="N14" s="29"/>
      <c r="O14" s="29"/>
      <c r="P14" s="31"/>
      <c r="Q14" s="19">
        <v>306401</v>
      </c>
      <c r="R14" s="19">
        <v>20658</v>
      </c>
      <c r="S14" s="19">
        <v>107198</v>
      </c>
      <c r="T14" s="19">
        <v>115567</v>
      </c>
      <c r="U14" s="19">
        <v>29245</v>
      </c>
      <c r="V14" s="31"/>
      <c r="W14" s="19">
        <v>29720</v>
      </c>
      <c r="X14" s="19">
        <v>26886</v>
      </c>
      <c r="Y14" s="19">
        <v>110023</v>
      </c>
      <c r="Z14" s="19">
        <v>20317</v>
      </c>
      <c r="AA14" s="29"/>
      <c r="AB14" s="19">
        <v>4069418</v>
      </c>
      <c r="AC14" s="30"/>
      <c r="AD14" s="31"/>
      <c r="AE14" s="31"/>
      <c r="AF14" s="31"/>
      <c r="AG14" s="19">
        <v>29801</v>
      </c>
      <c r="AH14" s="19">
        <v>9364</v>
      </c>
      <c r="AI14" s="19">
        <v>26070</v>
      </c>
      <c r="AJ14" s="19">
        <v>79096</v>
      </c>
      <c r="AK14" s="19">
        <v>112701</v>
      </c>
      <c r="AL14" s="19">
        <v>7943</v>
      </c>
      <c r="AM14" s="70">
        <v>115602</v>
      </c>
      <c r="AN14" s="20">
        <f t="shared" si="0"/>
        <v>5732666</v>
      </c>
      <c r="AO14" s="26"/>
      <c r="AP14" s="26"/>
      <c r="AQ14" s="25"/>
      <c r="AR14" s="24"/>
      <c r="AS14" s="19"/>
      <c r="AT14" s="21"/>
      <c r="AU14" s="22">
        <f t="shared" si="2"/>
        <v>5732666</v>
      </c>
      <c r="AV14" s="23">
        <f>AU14/AR25*100</f>
        <v>11.342716777921993</v>
      </c>
    </row>
    <row r="15" spans="1:48" ht="15.75">
      <c r="A15" s="18">
        <v>2025</v>
      </c>
      <c r="B15" s="19"/>
      <c r="C15" s="24"/>
      <c r="D15" s="24">
        <v>81962</v>
      </c>
      <c r="E15" s="24">
        <v>112657</v>
      </c>
      <c r="F15" s="31"/>
      <c r="G15" s="31">
        <v>319604</v>
      </c>
      <c r="H15" s="31"/>
      <c r="I15" s="31"/>
      <c r="J15" s="31"/>
      <c r="K15" s="31"/>
      <c r="L15" s="31"/>
      <c r="M15" s="31"/>
      <c r="N15" s="31"/>
      <c r="O15" s="31"/>
      <c r="P15" s="31"/>
      <c r="Q15" s="31">
        <v>304529</v>
      </c>
      <c r="R15" s="19">
        <v>20590</v>
      </c>
      <c r="S15" s="31">
        <v>106549</v>
      </c>
      <c r="T15" s="31">
        <v>115149</v>
      </c>
      <c r="U15" s="31">
        <v>4613</v>
      </c>
      <c r="V15" s="31"/>
      <c r="W15" s="19">
        <v>7415</v>
      </c>
      <c r="X15" s="19">
        <v>6344</v>
      </c>
      <c r="Y15" s="19">
        <v>109553</v>
      </c>
      <c r="Z15" s="19">
        <v>20243</v>
      </c>
      <c r="AA15" s="29"/>
      <c r="AB15" s="19"/>
      <c r="AC15" s="30"/>
      <c r="AD15" s="31"/>
      <c r="AE15" s="31"/>
      <c r="AF15" s="31"/>
      <c r="AG15" s="19">
        <v>6053</v>
      </c>
      <c r="AH15" s="19">
        <v>9339</v>
      </c>
      <c r="AI15" s="19">
        <v>25930</v>
      </c>
      <c r="AJ15" s="19">
        <v>78784</v>
      </c>
      <c r="AK15" s="19">
        <v>112207</v>
      </c>
      <c r="AL15" s="19">
        <v>7925</v>
      </c>
      <c r="AM15" s="70">
        <v>115107</v>
      </c>
      <c r="AN15" s="20">
        <f t="shared" si="0"/>
        <v>1564553</v>
      </c>
      <c r="AO15" s="26"/>
      <c r="AP15" s="26"/>
      <c r="AQ15" s="25"/>
      <c r="AR15" s="24"/>
      <c r="AS15" s="24"/>
      <c r="AT15" s="21"/>
      <c r="AU15" s="22">
        <f t="shared" si="2"/>
        <v>1564553</v>
      </c>
      <c r="AV15" s="23">
        <f>AU15/AR25*100</f>
        <v>3.095641986302392</v>
      </c>
    </row>
    <row r="16" spans="1:48" ht="15.75">
      <c r="A16" s="28">
        <v>2026</v>
      </c>
      <c r="B16" s="19"/>
      <c r="C16" s="24"/>
      <c r="D16" s="24">
        <v>81463</v>
      </c>
      <c r="E16" s="24">
        <v>111971</v>
      </c>
      <c r="F16" s="31"/>
      <c r="G16" s="31">
        <v>318356</v>
      </c>
      <c r="H16" s="31"/>
      <c r="I16" s="31"/>
      <c r="J16" s="31"/>
      <c r="K16" s="31"/>
      <c r="L16" s="31"/>
      <c r="M16" s="31"/>
      <c r="N16" s="31"/>
      <c r="O16" s="31"/>
      <c r="P16" s="31"/>
      <c r="Q16" s="31">
        <v>302657</v>
      </c>
      <c r="R16" s="31"/>
      <c r="S16" s="31">
        <v>105900</v>
      </c>
      <c r="T16" s="31">
        <v>114730</v>
      </c>
      <c r="U16" s="31">
        <v>4588</v>
      </c>
      <c r="V16" s="31"/>
      <c r="W16" s="31"/>
      <c r="X16" s="31"/>
      <c r="Y16" s="19">
        <v>109084</v>
      </c>
      <c r="Z16" s="19">
        <v>10069</v>
      </c>
      <c r="AA16" s="29"/>
      <c r="AB16" s="19"/>
      <c r="AC16" s="30"/>
      <c r="AD16" s="31"/>
      <c r="AE16" s="31"/>
      <c r="AF16" s="31"/>
      <c r="AG16" s="19">
        <v>6030</v>
      </c>
      <c r="AH16" s="19">
        <v>9314</v>
      </c>
      <c r="AI16" s="19">
        <v>25790</v>
      </c>
      <c r="AJ16" s="19">
        <v>78472</v>
      </c>
      <c r="AK16" s="19">
        <v>111713</v>
      </c>
      <c r="AL16" s="19">
        <v>7907</v>
      </c>
      <c r="AM16" s="70">
        <v>114612</v>
      </c>
      <c r="AN16" s="20">
        <f t="shared" si="0"/>
        <v>1512656</v>
      </c>
      <c r="AO16" s="26"/>
      <c r="AP16" s="26"/>
      <c r="AQ16" s="25"/>
      <c r="AR16" s="24"/>
      <c r="AS16" s="24"/>
      <c r="AT16" s="21"/>
      <c r="AU16" s="22">
        <f t="shared" si="2"/>
        <v>1512656</v>
      </c>
      <c r="AV16" s="23">
        <f>AU16/AR25*100</f>
        <v>2.992958004255676</v>
      </c>
    </row>
    <row r="17" spans="1:48" ht="15.75">
      <c r="A17" s="18">
        <v>2027</v>
      </c>
      <c r="B17" s="19"/>
      <c r="C17" s="24"/>
      <c r="D17" s="24">
        <v>80963</v>
      </c>
      <c r="E17" s="24">
        <v>111284</v>
      </c>
      <c r="F17" s="31"/>
      <c r="G17" s="31">
        <v>317108</v>
      </c>
      <c r="H17" s="31"/>
      <c r="I17" s="31"/>
      <c r="J17" s="31"/>
      <c r="K17" s="31"/>
      <c r="L17" s="31"/>
      <c r="M17" s="31"/>
      <c r="N17" s="31"/>
      <c r="O17" s="31"/>
      <c r="P17" s="31"/>
      <c r="Q17" s="31">
        <v>239102</v>
      </c>
      <c r="R17" s="31"/>
      <c r="S17" s="31">
        <v>105251</v>
      </c>
      <c r="T17" s="31">
        <v>114312</v>
      </c>
      <c r="U17" s="31">
        <v>29094</v>
      </c>
      <c r="V17" s="31"/>
      <c r="W17" s="31"/>
      <c r="X17" s="31"/>
      <c r="Y17" s="19">
        <v>108615</v>
      </c>
      <c r="Z17" s="29"/>
      <c r="AA17" s="29"/>
      <c r="AB17" s="19"/>
      <c r="AC17" s="30"/>
      <c r="AD17" s="31"/>
      <c r="AE17" s="31"/>
      <c r="AF17" s="31"/>
      <c r="AG17" s="19">
        <v>29685</v>
      </c>
      <c r="AH17" s="19">
        <v>549093</v>
      </c>
      <c r="AI17" s="19">
        <v>25650</v>
      </c>
      <c r="AJ17" s="19">
        <v>69377</v>
      </c>
      <c r="AK17" s="19">
        <v>111219</v>
      </c>
      <c r="AL17" s="19">
        <v>456980</v>
      </c>
      <c r="AM17" s="70">
        <v>114116</v>
      </c>
      <c r="AN17" s="20">
        <f t="shared" si="0"/>
        <v>2461849</v>
      </c>
      <c r="AO17" s="26"/>
      <c r="AP17" s="26"/>
      <c r="AQ17" s="25"/>
      <c r="AR17" s="24"/>
      <c r="AS17" s="25"/>
      <c r="AT17" s="21"/>
      <c r="AU17" s="22">
        <f t="shared" si="2"/>
        <v>2461849</v>
      </c>
      <c r="AV17" s="23">
        <f>AU17/AR25*100</f>
        <v>4.871041842837256</v>
      </c>
    </row>
    <row r="18" spans="1:48" ht="15.75">
      <c r="A18" s="28">
        <v>2028</v>
      </c>
      <c r="B18" s="19"/>
      <c r="C18" s="24"/>
      <c r="D18" s="24">
        <v>80464</v>
      </c>
      <c r="E18" s="24">
        <v>110598</v>
      </c>
      <c r="F18" s="31"/>
      <c r="G18" s="31">
        <v>6102288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>
        <v>104602</v>
      </c>
      <c r="T18" s="31">
        <v>85459</v>
      </c>
      <c r="U18" s="31">
        <v>53371</v>
      </c>
      <c r="V18" s="31"/>
      <c r="W18" s="31"/>
      <c r="X18" s="31"/>
      <c r="Y18" s="19">
        <v>108145</v>
      </c>
      <c r="Z18" s="29"/>
      <c r="AA18" s="29"/>
      <c r="AB18" s="33"/>
      <c r="AC18" s="30"/>
      <c r="AD18" s="31"/>
      <c r="AE18" s="31"/>
      <c r="AF18" s="31"/>
      <c r="AG18" s="19">
        <v>52845</v>
      </c>
      <c r="AH18" s="19">
        <v>277662</v>
      </c>
      <c r="AI18" s="19">
        <v>12770</v>
      </c>
      <c r="AJ18" s="31"/>
      <c r="AK18" s="19">
        <v>110725</v>
      </c>
      <c r="AL18" s="19">
        <v>238090</v>
      </c>
      <c r="AM18" s="70">
        <v>113621</v>
      </c>
      <c r="AN18" s="20">
        <f t="shared" si="0"/>
        <v>7450640</v>
      </c>
      <c r="AO18" s="32"/>
      <c r="AP18" s="32"/>
      <c r="AQ18" s="24"/>
      <c r="AR18" s="24"/>
      <c r="AS18" s="24"/>
      <c r="AT18" s="21"/>
      <c r="AU18" s="22">
        <f t="shared" si="2"/>
        <v>7450640</v>
      </c>
      <c r="AV18" s="23">
        <f>AU18/AR25*100</f>
        <v>14.741919263089235</v>
      </c>
    </row>
    <row r="19" spans="1:48" ht="15.75">
      <c r="A19" s="28">
        <v>2029</v>
      </c>
      <c r="B19" s="19"/>
      <c r="C19" s="25"/>
      <c r="D19" s="25">
        <v>24421</v>
      </c>
      <c r="E19" s="25">
        <v>27084</v>
      </c>
      <c r="F19" s="29"/>
      <c r="G19" s="29">
        <v>8060168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>
        <v>31538</v>
      </c>
      <c r="T19" s="29"/>
      <c r="U19" s="29">
        <v>10432</v>
      </c>
      <c r="V19" s="29"/>
      <c r="W19" s="29"/>
      <c r="X19" s="29"/>
      <c r="Y19" s="19">
        <v>107676</v>
      </c>
      <c r="Z19" s="29"/>
      <c r="AA19" s="29"/>
      <c r="AB19" s="33"/>
      <c r="AC19" s="30"/>
      <c r="AD19" s="31"/>
      <c r="AE19" s="31"/>
      <c r="AF19" s="31"/>
      <c r="AG19" s="19"/>
      <c r="AH19" s="31"/>
      <c r="AI19" s="31"/>
      <c r="AJ19" s="31"/>
      <c r="AK19" s="31">
        <v>93042</v>
      </c>
      <c r="AL19" s="34"/>
      <c r="AM19" s="72">
        <v>56577</v>
      </c>
      <c r="AN19" s="20">
        <f t="shared" si="0"/>
        <v>8410938</v>
      </c>
      <c r="AO19" s="32"/>
      <c r="AP19" s="32"/>
      <c r="AQ19" s="24"/>
      <c r="AR19" s="24"/>
      <c r="AS19" s="24"/>
      <c r="AT19" s="21"/>
      <c r="AU19" s="22">
        <f t="shared" si="2"/>
        <v>8410938</v>
      </c>
      <c r="AV19" s="23">
        <f>AU19/AR25*100</f>
        <v>16.641975578319347</v>
      </c>
    </row>
    <row r="20" spans="1:48" ht="16.5" thickBot="1">
      <c r="A20" s="28">
        <v>2030</v>
      </c>
      <c r="B20" s="19"/>
      <c r="C20" s="25"/>
      <c r="D20" s="25"/>
      <c r="E20" s="25"/>
      <c r="F20" s="29"/>
      <c r="G20" s="29">
        <v>4649471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19">
        <v>53686</v>
      </c>
      <c r="Z20" s="29"/>
      <c r="AA20" s="29"/>
      <c r="AB20" s="33"/>
      <c r="AC20" s="30"/>
      <c r="AD20" s="29"/>
      <c r="AE20" s="29"/>
      <c r="AF20" s="29"/>
      <c r="AG20" s="33"/>
      <c r="AH20" s="29"/>
      <c r="AI20" s="29"/>
      <c r="AJ20" s="29"/>
      <c r="AK20" s="29"/>
      <c r="AL20" s="33"/>
      <c r="AM20" s="74"/>
      <c r="AN20" s="20">
        <f t="shared" si="0"/>
        <v>4703157</v>
      </c>
      <c r="AO20" s="32"/>
      <c r="AP20" s="32"/>
      <c r="AQ20" s="24"/>
      <c r="AR20" s="24"/>
      <c r="AS20" s="24"/>
      <c r="AT20" s="21"/>
      <c r="AU20" s="22">
        <f t="shared" si="2"/>
        <v>4703157</v>
      </c>
      <c r="AV20" s="23">
        <f>AU20/AR25*100</f>
        <v>9.305718807462577</v>
      </c>
    </row>
    <row r="21" spans="1:48" ht="16.5" thickBot="1">
      <c r="A21" s="78" t="s">
        <v>31</v>
      </c>
      <c r="B21" s="79">
        <f>SUM(B4:B10)</f>
        <v>8373402</v>
      </c>
      <c r="C21" s="79">
        <f aca="true" t="shared" si="6" ref="C21:AU21">SUM(C4:C10)</f>
        <v>531772</v>
      </c>
      <c r="D21" s="79">
        <f t="shared" si="6"/>
        <v>972368</v>
      </c>
      <c r="E21" s="79">
        <f t="shared" si="6"/>
        <v>1324186</v>
      </c>
      <c r="F21" s="79">
        <f t="shared" si="6"/>
        <v>285081</v>
      </c>
      <c r="G21" s="79">
        <f t="shared" si="6"/>
        <v>22412459</v>
      </c>
      <c r="H21" s="79">
        <f t="shared" si="6"/>
        <v>2788968</v>
      </c>
      <c r="I21" s="79">
        <f t="shared" si="6"/>
        <v>2755640</v>
      </c>
      <c r="J21" s="79">
        <f t="shared" si="6"/>
        <v>520204</v>
      </c>
      <c r="K21" s="79">
        <f t="shared" si="6"/>
        <v>1016114</v>
      </c>
      <c r="L21" s="79">
        <f t="shared" si="6"/>
        <v>450424</v>
      </c>
      <c r="M21" s="79">
        <f t="shared" si="6"/>
        <v>1289758</v>
      </c>
      <c r="N21" s="79">
        <f t="shared" si="6"/>
        <v>3851907</v>
      </c>
      <c r="O21" s="79">
        <f t="shared" si="6"/>
        <v>2562149</v>
      </c>
      <c r="P21" s="79">
        <f t="shared" si="6"/>
        <v>26266</v>
      </c>
      <c r="Q21" s="79">
        <f t="shared" si="6"/>
        <v>2778673</v>
      </c>
      <c r="R21" s="79">
        <f t="shared" si="6"/>
        <v>185302</v>
      </c>
      <c r="S21" s="79">
        <f t="shared" si="6"/>
        <v>1278518</v>
      </c>
      <c r="T21" s="79">
        <f t="shared" si="6"/>
        <v>1490124</v>
      </c>
      <c r="U21" s="79">
        <f t="shared" si="6"/>
        <v>249048</v>
      </c>
      <c r="V21" s="79">
        <f t="shared" si="6"/>
        <v>0</v>
      </c>
      <c r="W21" s="79">
        <f t="shared" si="6"/>
        <v>309520</v>
      </c>
      <c r="X21" s="79">
        <f t="shared" si="6"/>
        <v>279644</v>
      </c>
      <c r="Y21" s="79">
        <f t="shared" si="6"/>
        <v>1718105</v>
      </c>
      <c r="Z21" s="79">
        <f t="shared" si="6"/>
        <v>236818</v>
      </c>
      <c r="AA21" s="79">
        <f t="shared" si="6"/>
        <v>424166</v>
      </c>
      <c r="AB21" s="79">
        <f t="shared" si="6"/>
        <v>4790274</v>
      </c>
      <c r="AC21" s="79">
        <f t="shared" si="6"/>
        <v>64491</v>
      </c>
      <c r="AD21" s="79">
        <f t="shared" si="6"/>
        <v>1398354</v>
      </c>
      <c r="AE21" s="79">
        <f t="shared" si="6"/>
        <v>0</v>
      </c>
      <c r="AF21" s="79">
        <f t="shared" si="6"/>
        <v>0</v>
      </c>
      <c r="AG21" s="79">
        <f t="shared" si="6"/>
        <v>243001</v>
      </c>
      <c r="AH21" s="79">
        <f t="shared" si="6"/>
        <v>2054330</v>
      </c>
      <c r="AI21" s="79">
        <f t="shared" si="6"/>
        <v>331575</v>
      </c>
      <c r="AJ21" s="79">
        <f t="shared" si="6"/>
        <v>349302</v>
      </c>
      <c r="AK21" s="79">
        <f t="shared" si="6"/>
        <v>1262944</v>
      </c>
      <c r="AL21" s="79">
        <f t="shared" si="6"/>
        <v>1707933</v>
      </c>
      <c r="AM21" s="79">
        <f>SUM(AM4:AM10)</f>
        <v>1464319</v>
      </c>
      <c r="AN21" s="73">
        <f t="shared" si="0"/>
        <v>71777139</v>
      </c>
      <c r="AO21" s="35">
        <f t="shared" si="6"/>
        <v>488714</v>
      </c>
      <c r="AP21" s="35">
        <f t="shared" si="6"/>
        <v>231550</v>
      </c>
      <c r="AQ21" s="35">
        <f t="shared" si="6"/>
        <v>901450.4755237591</v>
      </c>
      <c r="AR21" s="35">
        <f t="shared" si="6"/>
        <v>4474100.887302862</v>
      </c>
      <c r="AS21" s="35">
        <f t="shared" si="6"/>
        <v>5876.460577913615</v>
      </c>
      <c r="AT21" s="35">
        <f t="shared" si="1"/>
        <v>6101691.823404535</v>
      </c>
      <c r="AU21" s="35">
        <f t="shared" si="6"/>
        <v>77878830.82340454</v>
      </c>
      <c r="AV21" s="36"/>
    </row>
    <row r="22" spans="1:48" ht="15.7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ht="15.75">
      <c r="A23" s="39" t="s">
        <v>32</v>
      </c>
      <c r="B23" s="40"/>
      <c r="C23" s="40"/>
      <c r="D23" s="40"/>
      <c r="E23" s="40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ht="15.7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ht="15.75">
      <c r="A25" s="108" t="s">
        <v>152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41">
        <v>50540502</v>
      </c>
      <c r="AS25" s="42"/>
      <c r="AT25" s="43"/>
      <c r="AU25" s="38"/>
      <c r="AV25" s="38"/>
    </row>
    <row r="26" spans="1:48" ht="15.75">
      <c r="A26" s="109" t="s">
        <v>153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10"/>
      <c r="AR26" s="44">
        <f>AV4</f>
        <v>9.59262115030144</v>
      </c>
      <c r="AS26" s="45"/>
      <c r="AT26" s="43"/>
      <c r="AU26" s="38"/>
      <c r="AV26" s="38"/>
    </row>
    <row r="27" spans="1:48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43"/>
      <c r="AU27" s="38"/>
      <c r="AV27" s="38"/>
    </row>
    <row r="28" spans="1:48" ht="15.75">
      <c r="A28" s="46"/>
      <c r="B28" s="47"/>
      <c r="C28" s="114" t="s">
        <v>33</v>
      </c>
      <c r="D28" s="115"/>
      <c r="E28" s="115"/>
      <c r="F28" s="103" t="s">
        <v>103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 t="s">
        <v>34</v>
      </c>
      <c r="AS28" s="103"/>
      <c r="AT28" s="103"/>
      <c r="AU28" s="38"/>
      <c r="AV28" s="38"/>
    </row>
    <row r="29" spans="1:48" ht="24" customHeight="1">
      <c r="A29" s="48" t="s">
        <v>35</v>
      </c>
      <c r="B29" s="102" t="s">
        <v>36</v>
      </c>
      <c r="C29" s="102"/>
      <c r="D29" s="85" t="s">
        <v>98</v>
      </c>
      <c r="E29" s="85"/>
      <c r="F29" s="86" t="s">
        <v>104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8" t="s">
        <v>92</v>
      </c>
      <c r="AS29" s="88"/>
      <c r="AT29" s="88"/>
      <c r="AU29" s="88"/>
      <c r="AV29" s="88"/>
    </row>
    <row r="30" spans="1:48" ht="15.75">
      <c r="A30" s="37"/>
      <c r="B30" s="84" t="s">
        <v>37</v>
      </c>
      <c r="C30" s="84"/>
      <c r="D30" s="85" t="s">
        <v>38</v>
      </c>
      <c r="E30" s="85"/>
      <c r="F30" s="86" t="s">
        <v>105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7" t="s">
        <v>39</v>
      </c>
      <c r="AS30" s="87"/>
      <c r="AT30" s="87"/>
      <c r="AU30" s="87"/>
      <c r="AV30" s="87"/>
    </row>
    <row r="31" spans="1:48" ht="25.5" customHeight="1">
      <c r="A31" s="37"/>
      <c r="B31" s="84" t="s">
        <v>40</v>
      </c>
      <c r="C31" s="84"/>
      <c r="D31" s="85" t="s">
        <v>149</v>
      </c>
      <c r="E31" s="85"/>
      <c r="F31" s="86" t="s">
        <v>104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0" t="s">
        <v>143</v>
      </c>
      <c r="AS31" s="80"/>
      <c r="AT31" s="80"/>
      <c r="AU31" s="80"/>
      <c r="AV31" s="80"/>
    </row>
    <row r="32" spans="1:48" ht="15.75">
      <c r="A32" s="37"/>
      <c r="B32" s="84" t="s">
        <v>41</v>
      </c>
      <c r="C32" s="84"/>
      <c r="D32" s="85" t="s">
        <v>149</v>
      </c>
      <c r="E32" s="85"/>
      <c r="F32" s="86" t="s">
        <v>104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1" t="s">
        <v>144</v>
      </c>
      <c r="AS32" s="81"/>
      <c r="AT32" s="81"/>
      <c r="AU32" s="81"/>
      <c r="AV32" s="81"/>
    </row>
    <row r="33" spans="1:48" ht="15.75">
      <c r="A33" s="37"/>
      <c r="B33" s="84" t="s">
        <v>101</v>
      </c>
      <c r="C33" s="84"/>
      <c r="D33" s="85" t="s">
        <v>42</v>
      </c>
      <c r="E33" s="85"/>
      <c r="F33" s="86" t="s">
        <v>104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8" t="s">
        <v>45</v>
      </c>
      <c r="AS33" s="88"/>
      <c r="AT33" s="88"/>
      <c r="AU33" s="88"/>
      <c r="AV33" s="88"/>
    </row>
    <row r="34" spans="1:48" ht="15.75">
      <c r="A34" s="37"/>
      <c r="B34" s="84" t="s">
        <v>102</v>
      </c>
      <c r="C34" s="84"/>
      <c r="D34" s="85" t="s">
        <v>149</v>
      </c>
      <c r="E34" s="85"/>
      <c r="F34" s="86" t="s">
        <v>104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91" t="s">
        <v>145</v>
      </c>
      <c r="AS34" s="91"/>
      <c r="AT34" s="91"/>
      <c r="AU34" s="91"/>
      <c r="AV34" s="91"/>
    </row>
    <row r="35" spans="1:48" ht="16.5">
      <c r="A35" s="37"/>
      <c r="B35" s="84" t="s">
        <v>44</v>
      </c>
      <c r="C35" s="84"/>
      <c r="D35" s="100" t="s">
        <v>48</v>
      </c>
      <c r="E35" s="101"/>
      <c r="F35" s="86" t="s">
        <v>104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8" t="s">
        <v>43</v>
      </c>
      <c r="AS35" s="88"/>
      <c r="AT35" s="88"/>
      <c r="AU35" s="88"/>
      <c r="AV35" s="88"/>
    </row>
    <row r="36" spans="1:48" ht="16.5">
      <c r="A36" s="37"/>
      <c r="B36" s="84" t="s">
        <v>46</v>
      </c>
      <c r="C36" s="84"/>
      <c r="D36" s="100" t="s">
        <v>48</v>
      </c>
      <c r="E36" s="101"/>
      <c r="F36" s="86" t="s">
        <v>104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99" t="s">
        <v>45</v>
      </c>
      <c r="AS36" s="99"/>
      <c r="AT36" s="99"/>
      <c r="AU36" s="99"/>
      <c r="AV36" s="99"/>
    </row>
    <row r="37" spans="1:48" ht="29.25" customHeight="1">
      <c r="A37" s="37"/>
      <c r="B37" s="51" t="s">
        <v>47</v>
      </c>
      <c r="C37" s="51"/>
      <c r="D37" s="90" t="s">
        <v>51</v>
      </c>
      <c r="E37" s="98"/>
      <c r="F37" s="86" t="s">
        <v>104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8" t="s">
        <v>52</v>
      </c>
      <c r="AS37" s="88"/>
      <c r="AT37" s="88"/>
      <c r="AU37" s="88"/>
      <c r="AV37" s="88"/>
    </row>
    <row r="38" spans="1:48" ht="25.5" customHeight="1">
      <c r="A38" s="37"/>
      <c r="B38" s="51" t="s">
        <v>49</v>
      </c>
      <c r="C38" s="51"/>
      <c r="D38" s="90" t="s">
        <v>51</v>
      </c>
      <c r="E38" s="98"/>
      <c r="F38" s="86" t="s">
        <v>104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99" t="s">
        <v>54</v>
      </c>
      <c r="AS38" s="99"/>
      <c r="AT38" s="99"/>
      <c r="AU38" s="99"/>
      <c r="AV38" s="99"/>
    </row>
    <row r="39" spans="1:48" ht="16.5">
      <c r="A39" s="37"/>
      <c r="B39" s="95" t="s">
        <v>50</v>
      </c>
      <c r="C39" s="95"/>
      <c r="D39" s="90" t="s">
        <v>51</v>
      </c>
      <c r="E39" s="98"/>
      <c r="F39" s="86" t="s">
        <v>104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8" t="s">
        <v>56</v>
      </c>
      <c r="AS39" s="88"/>
      <c r="AT39" s="88"/>
      <c r="AU39" s="88"/>
      <c r="AV39" s="88"/>
    </row>
    <row r="40" spans="1:48" ht="16.5">
      <c r="A40" s="37"/>
      <c r="B40" s="95" t="s">
        <v>53</v>
      </c>
      <c r="C40" s="95"/>
      <c r="D40" s="90" t="s">
        <v>58</v>
      </c>
      <c r="E40" s="98"/>
      <c r="F40" s="86" t="s">
        <v>104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99" t="s">
        <v>59</v>
      </c>
      <c r="AS40" s="99"/>
      <c r="AT40" s="99"/>
      <c r="AU40" s="99"/>
      <c r="AV40" s="99"/>
    </row>
    <row r="41" spans="1:48" ht="16.5">
      <c r="A41" s="37"/>
      <c r="B41" s="95" t="s">
        <v>55</v>
      </c>
      <c r="C41" s="95"/>
      <c r="D41" s="90" t="s">
        <v>58</v>
      </c>
      <c r="E41" s="98"/>
      <c r="F41" s="86" t="s">
        <v>104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8" t="s">
        <v>43</v>
      </c>
      <c r="AS41" s="88"/>
      <c r="AT41" s="88"/>
      <c r="AU41" s="88"/>
      <c r="AV41" s="88"/>
    </row>
    <row r="42" spans="1:48" ht="16.5">
      <c r="A42" s="37"/>
      <c r="B42" s="95" t="s">
        <v>57</v>
      </c>
      <c r="C42" s="95"/>
      <c r="D42" s="90" t="s">
        <v>58</v>
      </c>
      <c r="E42" s="98"/>
      <c r="F42" s="86" t="s">
        <v>104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99" t="s">
        <v>62</v>
      </c>
      <c r="AS42" s="99"/>
      <c r="AT42" s="99"/>
      <c r="AU42" s="99"/>
      <c r="AV42" s="99"/>
    </row>
    <row r="43" spans="1:48" ht="16.5">
      <c r="A43" s="37"/>
      <c r="B43" s="95" t="s">
        <v>60</v>
      </c>
      <c r="C43" s="95"/>
      <c r="D43" s="90" t="s">
        <v>119</v>
      </c>
      <c r="E43" s="98"/>
      <c r="F43" s="86" t="s">
        <v>104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8" t="s">
        <v>118</v>
      </c>
      <c r="AS43" s="88"/>
      <c r="AT43" s="88"/>
      <c r="AU43" s="88"/>
      <c r="AV43" s="88"/>
    </row>
    <row r="44" spans="1:48" ht="24" customHeight="1">
      <c r="A44" s="37"/>
      <c r="B44" s="95" t="s">
        <v>61</v>
      </c>
      <c r="C44" s="95"/>
      <c r="D44" s="85" t="s">
        <v>149</v>
      </c>
      <c r="E44" s="85"/>
      <c r="F44" s="86" t="s">
        <v>104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0" t="s">
        <v>146</v>
      </c>
      <c r="AS44" s="80"/>
      <c r="AT44" s="80"/>
      <c r="AU44" s="80"/>
      <c r="AV44" s="80"/>
    </row>
    <row r="45" spans="1:48" ht="16.5">
      <c r="A45" s="37"/>
      <c r="B45" s="95" t="s">
        <v>63</v>
      </c>
      <c r="C45" s="95"/>
      <c r="D45" s="90" t="s">
        <v>91</v>
      </c>
      <c r="E45" s="98"/>
      <c r="F45" s="86" t="s">
        <v>104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8" t="s">
        <v>64</v>
      </c>
      <c r="AS45" s="88"/>
      <c r="AT45" s="88"/>
      <c r="AU45" s="88"/>
      <c r="AV45" s="88"/>
    </row>
    <row r="46" spans="1:48" ht="25.5" customHeight="1">
      <c r="A46" s="37"/>
      <c r="B46" s="95" t="s">
        <v>80</v>
      </c>
      <c r="C46" s="95"/>
      <c r="D46" s="85" t="s">
        <v>149</v>
      </c>
      <c r="E46" s="85"/>
      <c r="F46" s="86" t="s">
        <v>104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96" t="s">
        <v>147</v>
      </c>
      <c r="AS46" s="97"/>
      <c r="AT46" s="97"/>
      <c r="AU46" s="97"/>
      <c r="AV46" s="97"/>
    </row>
    <row r="47" spans="1:48" ht="27.75" customHeight="1">
      <c r="A47" s="37"/>
      <c r="B47" s="95" t="s">
        <v>81</v>
      </c>
      <c r="C47" s="95"/>
      <c r="D47" s="85" t="s">
        <v>154</v>
      </c>
      <c r="E47" s="85"/>
      <c r="F47" s="86" t="s">
        <v>104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8" t="s">
        <v>148</v>
      </c>
      <c r="AS47" s="88"/>
      <c r="AT47" s="88"/>
      <c r="AU47" s="88"/>
      <c r="AV47" s="88"/>
    </row>
    <row r="48" spans="1:48" ht="23.25" customHeight="1">
      <c r="A48" s="37"/>
      <c r="B48" s="95" t="s">
        <v>82</v>
      </c>
      <c r="C48" s="95"/>
      <c r="D48" s="90" t="s">
        <v>156</v>
      </c>
      <c r="E48" s="94"/>
      <c r="F48" s="86" t="s">
        <v>104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91" t="s">
        <v>139</v>
      </c>
      <c r="AS48" s="91"/>
      <c r="AT48" s="91"/>
      <c r="AU48" s="91"/>
      <c r="AV48" s="91"/>
    </row>
    <row r="49" spans="1:48" ht="26.25" customHeight="1">
      <c r="A49" s="37"/>
      <c r="B49" s="95" t="s">
        <v>83</v>
      </c>
      <c r="C49" s="95"/>
      <c r="D49" s="90" t="s">
        <v>78</v>
      </c>
      <c r="E49" s="90"/>
      <c r="F49" s="86" t="s">
        <v>104</v>
      </c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8" t="s">
        <v>72</v>
      </c>
      <c r="AS49" s="88"/>
      <c r="AT49" s="88"/>
      <c r="AU49" s="88"/>
      <c r="AV49" s="88"/>
    </row>
    <row r="50" spans="1:48" ht="24.75" customHeight="1">
      <c r="A50" s="37"/>
      <c r="B50" s="95" t="s">
        <v>84</v>
      </c>
      <c r="C50" s="95"/>
      <c r="D50" s="90" t="s">
        <v>78</v>
      </c>
      <c r="E50" s="90"/>
      <c r="F50" s="86" t="s">
        <v>104</v>
      </c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8" t="s">
        <v>73</v>
      </c>
      <c r="AS50" s="88"/>
      <c r="AT50" s="88"/>
      <c r="AU50" s="88"/>
      <c r="AV50" s="88"/>
    </row>
    <row r="51" spans="1:48" ht="19.5" customHeight="1">
      <c r="A51" s="37"/>
      <c r="B51" s="95" t="s">
        <v>85</v>
      </c>
      <c r="C51" s="95"/>
      <c r="D51" s="90" t="s">
        <v>79</v>
      </c>
      <c r="E51" s="90"/>
      <c r="F51" s="86" t="s">
        <v>104</v>
      </c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8" t="s">
        <v>74</v>
      </c>
      <c r="AS51" s="88"/>
      <c r="AT51" s="88"/>
      <c r="AU51" s="88"/>
      <c r="AV51" s="88"/>
    </row>
    <row r="52" spans="1:48" ht="26.25" customHeight="1">
      <c r="A52" s="37"/>
      <c r="B52" s="95" t="s">
        <v>86</v>
      </c>
      <c r="C52" s="95"/>
      <c r="D52" s="90" t="s">
        <v>100</v>
      </c>
      <c r="E52" s="90"/>
      <c r="F52" s="86" t="s">
        <v>104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8" t="s">
        <v>93</v>
      </c>
      <c r="AS52" s="88"/>
      <c r="AT52" s="88"/>
      <c r="AU52" s="88"/>
      <c r="AV52" s="88"/>
    </row>
    <row r="53" spans="1:48" ht="27.75" customHeight="1">
      <c r="A53" s="37"/>
      <c r="B53" s="89" t="s">
        <v>87</v>
      </c>
      <c r="C53" s="89"/>
      <c r="D53" s="90" t="s">
        <v>116</v>
      </c>
      <c r="E53" s="90"/>
      <c r="F53" s="86" t="s">
        <v>104</v>
      </c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8" t="s">
        <v>97</v>
      </c>
      <c r="AS53" s="88"/>
      <c r="AT53" s="88"/>
      <c r="AU53" s="88"/>
      <c r="AV53" s="88"/>
    </row>
    <row r="54" spans="1:48" ht="24" customHeight="1">
      <c r="A54" s="37"/>
      <c r="B54" s="93" t="s">
        <v>88</v>
      </c>
      <c r="C54" s="93"/>
      <c r="D54" s="90" t="s">
        <v>99</v>
      </c>
      <c r="E54" s="90"/>
      <c r="F54" s="86" t="s">
        <v>104</v>
      </c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8" t="s">
        <v>96</v>
      </c>
      <c r="AS54" s="88"/>
      <c r="AT54" s="88"/>
      <c r="AU54" s="88"/>
      <c r="AV54" s="88"/>
    </row>
    <row r="55" spans="1:48" ht="16.5">
      <c r="A55" s="37"/>
      <c r="B55" s="89" t="s">
        <v>89</v>
      </c>
      <c r="C55" s="89"/>
      <c r="D55" s="90" t="s">
        <v>117</v>
      </c>
      <c r="E55" s="90"/>
      <c r="F55" s="86" t="s">
        <v>104</v>
      </c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8" t="s">
        <v>123</v>
      </c>
      <c r="AS55" s="88"/>
      <c r="AT55" s="88"/>
      <c r="AU55" s="88"/>
      <c r="AV55" s="88"/>
    </row>
    <row r="56" spans="1:48" ht="16.5">
      <c r="A56" s="37"/>
      <c r="B56" s="89" t="s">
        <v>90</v>
      </c>
      <c r="C56" s="89"/>
      <c r="D56" s="90" t="s">
        <v>120</v>
      </c>
      <c r="E56" s="90"/>
      <c r="F56" s="86" t="s">
        <v>104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8" t="s">
        <v>115</v>
      </c>
      <c r="AS56" s="88"/>
      <c r="AT56" s="88"/>
      <c r="AU56" s="88"/>
      <c r="AV56" s="88"/>
    </row>
    <row r="57" spans="1:48" ht="15.75">
      <c r="A57" s="37"/>
      <c r="B57" s="89" t="s">
        <v>158</v>
      </c>
      <c r="C57" s="89"/>
      <c r="D57" s="90" t="s">
        <v>137</v>
      </c>
      <c r="E57" s="90"/>
      <c r="F57" s="86" t="s">
        <v>104</v>
      </c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91" t="s">
        <v>139</v>
      </c>
      <c r="AS57" s="91"/>
      <c r="AT57" s="91"/>
      <c r="AU57" s="91"/>
      <c r="AV57" s="91"/>
    </row>
    <row r="58" spans="1:48" ht="16.5">
      <c r="A58" s="37"/>
      <c r="B58" s="89" t="s">
        <v>114</v>
      </c>
      <c r="C58" s="89"/>
      <c r="D58" s="90" t="s">
        <v>136</v>
      </c>
      <c r="E58" s="90"/>
      <c r="F58" s="86" t="s">
        <v>104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8" t="s">
        <v>128</v>
      </c>
      <c r="AS58" s="88"/>
      <c r="AT58" s="88"/>
      <c r="AU58" s="88"/>
      <c r="AV58" s="88"/>
    </row>
    <row r="59" spans="1:48" ht="16.5">
      <c r="A59" s="37"/>
      <c r="B59" s="89" t="s">
        <v>125</v>
      </c>
      <c r="C59" s="89"/>
      <c r="D59" s="90" t="s">
        <v>136</v>
      </c>
      <c r="E59" s="90"/>
      <c r="F59" s="86" t="s">
        <v>104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8" t="s">
        <v>129</v>
      </c>
      <c r="AS59" s="88"/>
      <c r="AT59" s="88"/>
      <c r="AU59" s="88"/>
      <c r="AV59" s="88"/>
    </row>
    <row r="60" spans="1:48" ht="27" customHeight="1">
      <c r="A60" s="37"/>
      <c r="B60" s="89" t="s">
        <v>126</v>
      </c>
      <c r="C60" s="89"/>
      <c r="D60" s="90" t="s">
        <v>137</v>
      </c>
      <c r="E60" s="90"/>
      <c r="F60" s="86" t="s">
        <v>104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8" t="s">
        <v>134</v>
      </c>
      <c r="AS60" s="88"/>
      <c r="AT60" s="88"/>
      <c r="AU60" s="88"/>
      <c r="AV60" s="88"/>
    </row>
    <row r="61" spans="1:48" ht="15.75">
      <c r="A61" s="37"/>
      <c r="B61" s="89" t="s">
        <v>127</v>
      </c>
      <c r="C61" s="89"/>
      <c r="D61" s="90" t="s">
        <v>121</v>
      </c>
      <c r="E61" s="90"/>
      <c r="F61" s="86" t="s">
        <v>104</v>
      </c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91" t="s">
        <v>155</v>
      </c>
      <c r="AS61" s="91"/>
      <c r="AT61" s="91"/>
      <c r="AU61" s="91"/>
      <c r="AV61" s="91"/>
    </row>
    <row r="62" spans="1:48" ht="25.5" customHeight="1">
      <c r="A62" s="37"/>
      <c r="B62" s="89" t="s">
        <v>131</v>
      </c>
      <c r="C62" s="89"/>
      <c r="D62" s="90" t="s">
        <v>140</v>
      </c>
      <c r="E62" s="90"/>
      <c r="F62" s="86" t="s">
        <v>104</v>
      </c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92" t="s">
        <v>138</v>
      </c>
      <c r="AS62" s="92"/>
      <c r="AT62" s="92"/>
      <c r="AU62" s="92"/>
      <c r="AV62" s="92"/>
    </row>
    <row r="63" spans="1:48" ht="15" customHeight="1">
      <c r="A63" s="37"/>
      <c r="B63" s="89" t="s">
        <v>135</v>
      </c>
      <c r="C63" s="89"/>
      <c r="D63" s="90" t="s">
        <v>150</v>
      </c>
      <c r="E63" s="90"/>
      <c r="F63" s="86" t="s">
        <v>104</v>
      </c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91" t="s">
        <v>139</v>
      </c>
      <c r="AS63" s="91"/>
      <c r="AT63" s="91"/>
      <c r="AU63" s="91"/>
      <c r="AV63" s="91"/>
    </row>
    <row r="64" spans="1:48" ht="15.75">
      <c r="A64" s="37"/>
      <c r="B64" s="54"/>
      <c r="C64" s="54"/>
      <c r="D64" s="52"/>
      <c r="E64" s="53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0"/>
      <c r="AS64" s="50"/>
      <c r="AT64" s="50"/>
      <c r="AU64" s="38"/>
      <c r="AV64" s="38"/>
    </row>
    <row r="65" spans="1:48" ht="15.75">
      <c r="A65" s="48" t="s">
        <v>65</v>
      </c>
      <c r="B65" s="84" t="s">
        <v>36</v>
      </c>
      <c r="C65" s="84"/>
      <c r="D65" s="85" t="s">
        <v>66</v>
      </c>
      <c r="E65" s="85"/>
      <c r="F65" s="116" t="s">
        <v>105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87" t="s">
        <v>67</v>
      </c>
      <c r="AS65" s="87"/>
      <c r="AT65" s="87"/>
      <c r="AU65" s="87"/>
      <c r="AV65" s="87"/>
    </row>
    <row r="66" spans="1:48" ht="15.75">
      <c r="A66" s="48"/>
      <c r="B66" s="84" t="s">
        <v>37</v>
      </c>
      <c r="C66" s="84"/>
      <c r="D66" s="85" t="s">
        <v>66</v>
      </c>
      <c r="E66" s="85"/>
      <c r="F66" s="116" t="s">
        <v>151</v>
      </c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87" t="s">
        <v>67</v>
      </c>
      <c r="AS66" s="87"/>
      <c r="AT66" s="87"/>
      <c r="AU66" s="87"/>
      <c r="AV66" s="87"/>
    </row>
    <row r="67" spans="1:48" ht="15.75">
      <c r="A67" s="37"/>
      <c r="B67" s="84" t="s">
        <v>40</v>
      </c>
      <c r="C67" s="84"/>
      <c r="D67" s="85" t="s">
        <v>68</v>
      </c>
      <c r="E67" s="85"/>
      <c r="F67" s="86" t="s">
        <v>106</v>
      </c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7" t="s">
        <v>69</v>
      </c>
      <c r="AS67" s="87"/>
      <c r="AT67" s="87"/>
      <c r="AU67" s="87"/>
      <c r="AV67" s="87"/>
    </row>
    <row r="68" spans="1:48" ht="15.75">
      <c r="A68" s="37"/>
      <c r="B68" s="84" t="s">
        <v>41</v>
      </c>
      <c r="C68" s="84"/>
      <c r="D68" s="85" t="s">
        <v>132</v>
      </c>
      <c r="E68" s="85"/>
      <c r="F68" s="86" t="s">
        <v>104</v>
      </c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8" t="s">
        <v>122</v>
      </c>
      <c r="AS68" s="88"/>
      <c r="AT68" s="88"/>
      <c r="AU68" s="88"/>
      <c r="AV68" s="88"/>
    </row>
    <row r="69" spans="1:48" ht="15.75">
      <c r="A69" s="37"/>
      <c r="B69" s="84" t="s">
        <v>107</v>
      </c>
      <c r="C69" s="84"/>
      <c r="D69" s="85" t="s">
        <v>108</v>
      </c>
      <c r="E69" s="85"/>
      <c r="F69" s="86" t="s">
        <v>109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7" t="s">
        <v>110</v>
      </c>
      <c r="AS69" s="87"/>
      <c r="AT69" s="87"/>
      <c r="AU69" s="87"/>
      <c r="AV69" s="87"/>
    </row>
    <row r="70" spans="1:48" ht="15.75">
      <c r="A70" s="37"/>
      <c r="B70" s="82"/>
      <c r="C70" s="82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49"/>
      <c r="AS70" s="49"/>
      <c r="AT70" s="49"/>
      <c r="AU70" s="38"/>
      <c r="AV70" s="38"/>
    </row>
    <row r="71" spans="1:48" ht="15.75">
      <c r="A71" s="37"/>
      <c r="B71" s="76"/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49"/>
      <c r="AS71" s="49"/>
      <c r="AT71" s="49"/>
      <c r="AU71" s="38"/>
      <c r="AV71" s="38"/>
    </row>
    <row r="72" spans="1:48" ht="15.75">
      <c r="A72" s="37"/>
      <c r="B72" s="76"/>
      <c r="C72" s="76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49"/>
      <c r="AS72" s="49"/>
      <c r="AT72" s="49"/>
      <c r="AU72" s="38"/>
      <c r="AV72" s="38"/>
    </row>
    <row r="73" spans="1:48" ht="15.75">
      <c r="A73" s="37"/>
      <c r="B73" s="54"/>
      <c r="C73" s="54"/>
      <c r="D73" s="54"/>
      <c r="E73" s="54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7"/>
      <c r="AS73" s="57"/>
      <c r="AT73" s="58"/>
      <c r="AU73" s="38"/>
      <c r="AV73" s="38"/>
    </row>
    <row r="74" spans="1:48" ht="20.25">
      <c r="A74" s="59"/>
      <c r="B74" s="60"/>
      <c r="C74" s="60"/>
      <c r="D74" s="61"/>
      <c r="E74" s="61"/>
      <c r="F74" s="62"/>
      <c r="G74" s="62"/>
      <c r="H74" s="63"/>
      <c r="I74" s="62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7"/>
      <c r="AS74" s="57"/>
      <c r="AT74" s="58"/>
      <c r="AU74" s="38"/>
      <c r="AV74" s="38"/>
    </row>
    <row r="75" spans="1:12" ht="20.25">
      <c r="A75" s="59" t="s">
        <v>94</v>
      </c>
      <c r="B75" s="60"/>
      <c r="C75" s="60"/>
      <c r="D75" s="61"/>
      <c r="E75" s="61"/>
      <c r="F75" s="62"/>
      <c r="G75" s="62"/>
      <c r="H75" s="63"/>
      <c r="I75" s="62"/>
      <c r="J75" s="63"/>
      <c r="K75" s="62"/>
      <c r="L75" s="63" t="s">
        <v>95</v>
      </c>
    </row>
    <row r="76" spans="1:11" ht="20.25">
      <c r="A76" s="59"/>
      <c r="B76" s="60"/>
      <c r="C76" s="60"/>
      <c r="D76" s="61"/>
      <c r="E76" s="61"/>
      <c r="F76" s="62"/>
      <c r="G76" s="62"/>
      <c r="H76" s="63"/>
      <c r="I76" s="62"/>
      <c r="J76" s="63"/>
      <c r="K76" s="62"/>
    </row>
    <row r="77" spans="1:11" ht="20.25">
      <c r="A77" s="59"/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78" spans="1:12" ht="20.25">
      <c r="A78" s="65" t="s">
        <v>76</v>
      </c>
      <c r="B78" s="65"/>
      <c r="C78" s="65"/>
      <c r="D78" s="65"/>
      <c r="E78" s="65"/>
      <c r="F78" s="66"/>
      <c r="G78" s="66"/>
      <c r="H78" s="65"/>
      <c r="I78" s="65"/>
      <c r="J78" s="65"/>
      <c r="K78" s="65"/>
      <c r="L78" s="65" t="s">
        <v>77</v>
      </c>
    </row>
    <row r="79" spans="1:11" ht="20.25">
      <c r="A79" s="65"/>
      <c r="B79" s="65"/>
      <c r="C79" s="65"/>
      <c r="D79" s="65"/>
      <c r="E79" s="65"/>
      <c r="F79" s="66"/>
      <c r="G79" s="66"/>
      <c r="H79" s="65"/>
      <c r="I79" s="65"/>
      <c r="J79" s="65"/>
      <c r="K79" s="65"/>
    </row>
    <row r="81" spans="1:2" ht="18.75">
      <c r="A81" s="67"/>
      <c r="B81" s="67"/>
    </row>
  </sheetData>
  <sheetProtection/>
  <mergeCells count="170">
    <mergeCell ref="F66:AQ66"/>
    <mergeCell ref="AR66:AV66"/>
    <mergeCell ref="AR63:AV63"/>
    <mergeCell ref="F63:AQ63"/>
    <mergeCell ref="F65:AQ65"/>
    <mergeCell ref="AR65:AV65"/>
    <mergeCell ref="F28:AQ28"/>
    <mergeCell ref="AU1:AU2"/>
    <mergeCell ref="AV1:AV2"/>
    <mergeCell ref="A25:AQ25"/>
    <mergeCell ref="A26:AQ26"/>
    <mergeCell ref="B1:AN1"/>
    <mergeCell ref="AO1:AT1"/>
    <mergeCell ref="AR28:AT28"/>
    <mergeCell ref="C28:E28"/>
    <mergeCell ref="B30:C30"/>
    <mergeCell ref="D30:E30"/>
    <mergeCell ref="F30:AQ30"/>
    <mergeCell ref="AR30:AV30"/>
    <mergeCell ref="B29:C29"/>
    <mergeCell ref="D29:E29"/>
    <mergeCell ref="F29:AQ29"/>
    <mergeCell ref="AR29:AV29"/>
    <mergeCell ref="B31:C31"/>
    <mergeCell ref="D31:E31"/>
    <mergeCell ref="F31:AQ31"/>
    <mergeCell ref="B32:C32"/>
    <mergeCell ref="D32:E32"/>
    <mergeCell ref="F32:AQ32"/>
    <mergeCell ref="B34:C34"/>
    <mergeCell ref="D34:E34"/>
    <mergeCell ref="F34:AQ34"/>
    <mergeCell ref="AR34:AV34"/>
    <mergeCell ref="B33:C33"/>
    <mergeCell ref="D33:E33"/>
    <mergeCell ref="F33:AQ33"/>
    <mergeCell ref="AR33:AV33"/>
    <mergeCell ref="B36:C36"/>
    <mergeCell ref="D36:E36"/>
    <mergeCell ref="F36:AQ36"/>
    <mergeCell ref="AR36:AV36"/>
    <mergeCell ref="B35:C35"/>
    <mergeCell ref="D35:E35"/>
    <mergeCell ref="F35:AQ35"/>
    <mergeCell ref="AR35:AV35"/>
    <mergeCell ref="D37:E37"/>
    <mergeCell ref="F37:AQ37"/>
    <mergeCell ref="AR37:AV37"/>
    <mergeCell ref="D38:E38"/>
    <mergeCell ref="F38:AQ38"/>
    <mergeCell ref="AR38:AV38"/>
    <mergeCell ref="B40:C40"/>
    <mergeCell ref="D40:E40"/>
    <mergeCell ref="F40:AQ40"/>
    <mergeCell ref="AR40:AV40"/>
    <mergeCell ref="B39:C39"/>
    <mergeCell ref="D39:E39"/>
    <mergeCell ref="F39:AQ39"/>
    <mergeCell ref="AR39:AV39"/>
    <mergeCell ref="B43:C43"/>
    <mergeCell ref="B42:C42"/>
    <mergeCell ref="D42:E42"/>
    <mergeCell ref="F42:AQ42"/>
    <mergeCell ref="AR42:AV42"/>
    <mergeCell ref="B41:C41"/>
    <mergeCell ref="D41:E41"/>
    <mergeCell ref="F41:AQ41"/>
    <mergeCell ref="AR41:AV41"/>
    <mergeCell ref="B44:C44"/>
    <mergeCell ref="D44:E44"/>
    <mergeCell ref="F44:AQ44"/>
    <mergeCell ref="AR44:AV44"/>
    <mergeCell ref="B45:C45"/>
    <mergeCell ref="D45:E45"/>
    <mergeCell ref="F45:AQ45"/>
    <mergeCell ref="D43:E43"/>
    <mergeCell ref="F43:AQ43"/>
    <mergeCell ref="D47:E47"/>
    <mergeCell ref="F47:AQ47"/>
    <mergeCell ref="AR47:AV47"/>
    <mergeCell ref="B46:C46"/>
    <mergeCell ref="D46:E46"/>
    <mergeCell ref="F46:AQ46"/>
    <mergeCell ref="AR43:AV43"/>
    <mergeCell ref="AR45:AV45"/>
    <mergeCell ref="B50:C50"/>
    <mergeCell ref="D50:E50"/>
    <mergeCell ref="F50:AQ50"/>
    <mergeCell ref="AR50:AV50"/>
    <mergeCell ref="AR46:AV46"/>
    <mergeCell ref="B49:C49"/>
    <mergeCell ref="D49:E49"/>
    <mergeCell ref="F49:AQ49"/>
    <mergeCell ref="AR49:AV49"/>
    <mergeCell ref="B48:C48"/>
    <mergeCell ref="D48:E48"/>
    <mergeCell ref="F48:AQ48"/>
    <mergeCell ref="AR48:AV48"/>
    <mergeCell ref="B47:C47"/>
    <mergeCell ref="B52:C52"/>
    <mergeCell ref="D52:E52"/>
    <mergeCell ref="F52:AQ52"/>
    <mergeCell ref="AR52:AV52"/>
    <mergeCell ref="B51:C51"/>
    <mergeCell ref="D51:E51"/>
    <mergeCell ref="F51:AQ51"/>
    <mergeCell ref="AR51:AV51"/>
    <mergeCell ref="B54:C54"/>
    <mergeCell ref="D54:E54"/>
    <mergeCell ref="F54:AQ54"/>
    <mergeCell ref="AR54:AV54"/>
    <mergeCell ref="B53:C53"/>
    <mergeCell ref="D53:E53"/>
    <mergeCell ref="F53:AQ53"/>
    <mergeCell ref="AR53:AV53"/>
    <mergeCell ref="B56:C56"/>
    <mergeCell ref="D56:E56"/>
    <mergeCell ref="F56:AQ56"/>
    <mergeCell ref="AR56:AV56"/>
    <mergeCell ref="B55:C55"/>
    <mergeCell ref="D55:E55"/>
    <mergeCell ref="F55:AQ55"/>
    <mergeCell ref="AR55:AV55"/>
    <mergeCell ref="B58:C58"/>
    <mergeCell ref="D58:E58"/>
    <mergeCell ref="F58:AQ58"/>
    <mergeCell ref="AR58:AV58"/>
    <mergeCell ref="B57:C57"/>
    <mergeCell ref="D57:E57"/>
    <mergeCell ref="F57:AQ57"/>
    <mergeCell ref="AR57:AV57"/>
    <mergeCell ref="B60:C60"/>
    <mergeCell ref="D60:E60"/>
    <mergeCell ref="F60:AQ60"/>
    <mergeCell ref="AR60:AV60"/>
    <mergeCell ref="B59:C59"/>
    <mergeCell ref="D59:E59"/>
    <mergeCell ref="F59:AQ59"/>
    <mergeCell ref="AR59:AV59"/>
    <mergeCell ref="F61:AQ61"/>
    <mergeCell ref="AR61:AV61"/>
    <mergeCell ref="B62:C62"/>
    <mergeCell ref="D62:E62"/>
    <mergeCell ref="F62:AQ62"/>
    <mergeCell ref="AR62:AV62"/>
    <mergeCell ref="B66:C66"/>
    <mergeCell ref="D66:E66"/>
    <mergeCell ref="B61:C61"/>
    <mergeCell ref="D61:E61"/>
    <mergeCell ref="B63:C63"/>
    <mergeCell ref="D63:E63"/>
    <mergeCell ref="B65:C65"/>
    <mergeCell ref="D65:E65"/>
    <mergeCell ref="D68:E68"/>
    <mergeCell ref="F68:AQ68"/>
    <mergeCell ref="AR68:AV68"/>
    <mergeCell ref="B67:C67"/>
    <mergeCell ref="D67:E67"/>
    <mergeCell ref="F67:AQ67"/>
    <mergeCell ref="AR67:AV67"/>
    <mergeCell ref="AR31:AV31"/>
    <mergeCell ref="AR32:AV32"/>
    <mergeCell ref="B70:C70"/>
    <mergeCell ref="D70:E70"/>
    <mergeCell ref="F70:AQ70"/>
    <mergeCell ref="B69:C69"/>
    <mergeCell ref="D69:E69"/>
    <mergeCell ref="F69:AQ69"/>
    <mergeCell ref="AR69:AV69"/>
    <mergeCell ref="B68:C68"/>
  </mergeCells>
  <printOptions/>
  <pageMargins left="0.75" right="0.75" top="1" bottom="1" header="0.5" footer="0.5"/>
  <pageSetup horizontalDpi="600" verticalDpi="600" orientation="landscape" paperSize="8" scale="44" r:id="rId1"/>
  <headerFooter alignWithMargins="0">
    <oddHeader>&amp;C&amp;"Arial,Bold Italic"&amp;14LIEPĀJAS PILSĒTAS PAŠVALDĪBAS AIZŅĒMUMU, GALVOJUMU UN ILGTERMIŅA SAISTĪBU APMĒRS (euro)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Dace Freidenfelde</cp:lastModifiedBy>
  <cp:lastPrinted>2014-12-09T13:18:47Z</cp:lastPrinted>
  <dcterms:created xsi:type="dcterms:W3CDTF">2013-12-10T09:37:27Z</dcterms:created>
  <dcterms:modified xsi:type="dcterms:W3CDTF">2017-12-22T09:16:46Z</dcterms:modified>
  <cp:category/>
  <cp:version/>
  <cp:contentType/>
  <cp:contentStatus/>
</cp:coreProperties>
</file>