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5_forma" sheetId="1" r:id="rId1"/>
  </sheets>
  <definedNames>
    <definedName name="_xlnm.Print_Area" localSheetId="0">'5_forma'!$A$1:$AH$60</definedName>
  </definedNames>
  <calcPr fullCalcOnLoad="1"/>
</workbook>
</file>

<file path=xl/sharedStrings.xml><?xml version="1.0" encoding="utf-8"?>
<sst xmlns="http://schemas.openxmlformats.org/spreadsheetml/2006/main" count="212" uniqueCount="88">
  <si>
    <t>Saistību veids</t>
  </si>
  <si>
    <t>Kopā</t>
  </si>
  <si>
    <t>Gadi</t>
  </si>
  <si>
    <t>Projekts Nr.1</t>
  </si>
  <si>
    <t>Projekts Nr.2</t>
  </si>
  <si>
    <t>Projekts Nr.3</t>
  </si>
  <si>
    <t>Projekts Nr.4</t>
  </si>
  <si>
    <t>Projekts Nr.5</t>
  </si>
  <si>
    <t>Projekts Nr.6</t>
  </si>
  <si>
    <t>Projekts Nr.7</t>
  </si>
  <si>
    <t>Projekts Nr.8</t>
  </si>
  <si>
    <t>Projekts Nr.9</t>
  </si>
  <si>
    <t>Projekts Nr.10</t>
  </si>
  <si>
    <t>Projekts Nr.11</t>
  </si>
  <si>
    <t>Projekts Nr.12</t>
  </si>
  <si>
    <t>Projekts Nr.13</t>
  </si>
  <si>
    <t>Projekts Nr.15</t>
  </si>
  <si>
    <t>Projekts Nr.16</t>
  </si>
  <si>
    <t>Projekts Nr.17</t>
  </si>
  <si>
    <t>Projekts Nr.18</t>
  </si>
  <si>
    <t>Projekts Nr.19</t>
  </si>
  <si>
    <t>Projekts Nr.20</t>
  </si>
  <si>
    <t>Projekts Nr.21</t>
  </si>
  <si>
    <t/>
  </si>
  <si>
    <t>Pavisam kopā</t>
  </si>
  <si>
    <t>Līguma noslēgšanas datums</t>
  </si>
  <si>
    <t>Aizdevējs</t>
  </si>
  <si>
    <t>Aizņēmumi</t>
  </si>
  <si>
    <t>Valsts Kase</t>
  </si>
  <si>
    <t>Pašvaldības iestāžu ēku energoefektivitātes paausgtināšana</t>
  </si>
  <si>
    <t>Zemnieku ielas rekonstrukcija Liepājā</t>
  </si>
  <si>
    <t>SIA Liepājas tramvajs pamatkapitāla palielināšanai ERAF projekta ( Nr. 3DP/3.2.1.5.0/10/IPIA/SM/002) Jaunas tramvaja līnijas izbūve un esošo sliežu posmu rekonstrukcija Liepājā īstenošanai</t>
  </si>
  <si>
    <t>Liepājas Valsts 1.ģimnāzijas ēkas renovācija</t>
  </si>
  <si>
    <t>Projekts Nr.14</t>
  </si>
  <si>
    <t>ERAF projekta(Nr.3DP/3.4.1.0/09/IPIA/CFLA/03/003) Liepājas daudzfunkcionālā centra" Lielais Dzintars" izveide īstenošanai</t>
  </si>
  <si>
    <t>Projekta Liepājas pirmsskolas izglītības iestādes Margrietiņa ēku atjaunošana un teritorijas labiekārtojums Siļķu ielā 16a, Liepājā  būvniecības 1. un 1.d kārta īstenošanai</t>
  </si>
  <si>
    <t>SIA Liepājas ūdens pamatkapitāla palielināšanai Kohēzijas fonda projekta  Ūdenssaimniecības attīstība Liepājā 5.kārtas īstenošanai ( Nr. 3DP/3.5.1.1.0/15/IPIA/VARM/001)</t>
  </si>
  <si>
    <t>Valsts kase</t>
  </si>
  <si>
    <t>Uzņēmējdarbības teritoriju un to nepieciešamās publiskās infrastruktūras attīstība</t>
  </si>
  <si>
    <t>Galvojumi</t>
  </si>
  <si>
    <t>Liepājas pilsētas reģionālās sadzīves atkritumu apsaimniekošanas projekts</t>
  </si>
  <si>
    <t>SIA" Liepājas tramvajs"Jaunas tramvaja līnijas izbūve un esošo sliežu posmu rekonstrukcija Liepājā</t>
  </si>
  <si>
    <t xml:space="preserve">Aviasabiedrības Liepāja projekts" Liepājas starptautiskās lidostas attīstība" </t>
  </si>
  <si>
    <t>SIA" Liepājas Tramvajs" Jaunas tramvaja līnijas izbūve un esošo sliežu posmu rekonstrukcija Liepājā īstenošanai</t>
  </si>
  <si>
    <t>* kopējā atmaksājamā summa (pamatsumma+procentu maksājumi)</t>
  </si>
  <si>
    <t>Projekta Nr.</t>
  </si>
  <si>
    <t>13.04.2010.</t>
  </si>
  <si>
    <t>Liepājas Valsts 1.ģimnāzijas attīstība par metodisko centru STEM un IKT jomā</t>
  </si>
  <si>
    <t>Aizņēmumi*</t>
  </si>
  <si>
    <t>Galvojumi*</t>
  </si>
  <si>
    <t>Projekta nosaukums</t>
  </si>
  <si>
    <t>Saistību apjoms % no pamatbudžeta ieņēmumiem</t>
  </si>
  <si>
    <t>10.05.2017.</t>
  </si>
  <si>
    <t>Energoefektivitātes paaugstināšana Liepājas pirmsskolas izglītības iestādē "Dzintariņš" Dzintaru ielā 90, Liepājā</t>
  </si>
  <si>
    <t>28.07.2017.</t>
  </si>
  <si>
    <t>Liepājas vieglatlētikas manēžas Rīgas ielā 50, Liepājā būvniecība</t>
  </si>
  <si>
    <t>SIA Liepājas ūdens pamatkapitāla palielināšanai Kohēzijas fonda projekta Ūdenssaimniecības attīstība Liepājā, 6.kārta īstenošanai</t>
  </si>
  <si>
    <t>03.10.2017.</t>
  </si>
  <si>
    <t>Antropogēno slodzi mazinošas infrastruktūras izbūve dabas lieguma "Liepājas ezers" Zirgu salā</t>
  </si>
  <si>
    <t>Uzņēmējdarbības vides attīstība Liepājā, 1.kārta</t>
  </si>
  <si>
    <t xml:space="preserve">29.11.2017. </t>
  </si>
  <si>
    <t>Energoefektivitātes paaugstināšana stadiona "Daugava" ģērbtuvju ēkā Liepājā</t>
  </si>
  <si>
    <t>05.02.2018.</t>
  </si>
  <si>
    <t>Pamatinfrastruktūras nodrošināšana uzņēmējdarbības veicināšanai, revitalizējot degradēto teritoriju Liepājā (Vētru iela)</t>
  </si>
  <si>
    <t>Degradēto teritoriju revitalizācija uzņēmējdarbības vajadzībām Liepājā (Vecā Ostmala)</t>
  </si>
  <si>
    <t>13.04.2018.</t>
  </si>
  <si>
    <t>05.07.2018.</t>
  </si>
  <si>
    <t>28.05.2018.</t>
  </si>
  <si>
    <t>Uzņēmējdarbības vides attīstība Liepājā, 2.kārta (Kapsēdes iela)</t>
  </si>
  <si>
    <t>Grīzupes ielas pārbūve posmā no Liepājas pilsētas robežas līdz Cukura ielas aplim, Liepājā</t>
  </si>
  <si>
    <t>02.08.2018.</t>
  </si>
  <si>
    <t>Investīciju projektu īstenošanai (saistību pārjaunojums)</t>
  </si>
  <si>
    <t>05.10.2018.</t>
  </si>
  <si>
    <t xml:space="preserve">Projekts Nr.9 </t>
  </si>
  <si>
    <t>Projekts Nr.22</t>
  </si>
  <si>
    <t>Projekts Nr.23</t>
  </si>
  <si>
    <t>Slēgtie tenisa korti un teritorijas labiekārtojums Liedaga ielā 5, Liepājā</t>
  </si>
  <si>
    <t>Slēgtās futbola halles būvniecība Zvejnieku alejā 2/4, Liepājā</t>
  </si>
  <si>
    <t>Projekts Nr.24</t>
  </si>
  <si>
    <t>Projekts Nr.25</t>
  </si>
  <si>
    <t>Ūdenssaimniecības attīstība Liepājā, 6.kārta</t>
  </si>
  <si>
    <t>Dabas mājas izveide Zirgu salā</t>
  </si>
  <si>
    <t>Liepājas vispārizglītojošo skolu modernizācija</t>
  </si>
  <si>
    <t>08.05.2019.</t>
  </si>
  <si>
    <t>05.07.2019.</t>
  </si>
  <si>
    <t>LIEPĀJAS PILSĒTAS PAŠVALDĪBAS AIZŅĒMUMU, GALVOJUMU UN ILGTERMIŅA SAISTĪBU APMĒRS (euro)</t>
  </si>
  <si>
    <t xml:space="preserve">Pašvaldības plānotie pamatbudžeta ieņēmumi bez mērķdotācijām un iemaksām PFIF 2020. gadā </t>
  </si>
  <si>
    <t xml:space="preserve">Saistības % no budžeta 2020. gadā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</si>
</sst>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.00;\(#,##0.00\)"/>
    <numFmt numFmtId="177" formatCode="#,##0;\(#,##0\)"/>
    <numFmt numFmtId="178" formatCode="dd\.mm\.yyyy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63"/>
      <name val="Arial"/>
      <family val="2"/>
    </font>
    <font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444649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i/>
      <sz val="8"/>
      <color rgb="FF444649"/>
      <name val="Times New Roman"/>
      <family val="1"/>
    </font>
    <font>
      <sz val="12"/>
      <color rgb="FF444649"/>
      <name val="Times New Roman"/>
      <family val="1"/>
    </font>
    <font>
      <b/>
      <i/>
      <sz val="12"/>
      <color rgb="FF444649"/>
      <name val="Times New Roman"/>
      <family val="1"/>
    </font>
    <font>
      <sz val="10"/>
      <color rgb="FF444649"/>
      <name val="Times New Roman"/>
      <family val="1"/>
    </font>
    <font>
      <sz val="9"/>
      <color rgb="FF4446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CECECE"/>
      </left>
      <right style="thin">
        <color rgb="FFCECECE"/>
      </right>
      <top style="thin">
        <color rgb="FFCECECE"/>
      </top>
      <bottom style="thin">
        <color rgb="FFCECECE"/>
      </bottom>
    </border>
    <border>
      <left style="thin">
        <color rgb="FFCECECE"/>
      </left>
      <right style="thin">
        <color rgb="FFCECECE"/>
      </right>
      <top/>
      <bottom style="thin">
        <color rgb="FFCECECE"/>
      </bottom>
    </border>
    <border>
      <left style="thin">
        <color rgb="FFCECECE"/>
      </left>
      <right/>
      <top style="thin">
        <color rgb="FFCECECE"/>
      </top>
      <bottom style="thin">
        <color rgb="FFCECECE"/>
      </bottom>
    </border>
    <border>
      <left/>
      <right/>
      <top style="thin">
        <color rgb="FFCECECE"/>
      </top>
      <bottom style="thin">
        <color rgb="FFCECECE"/>
      </bottom>
    </border>
    <border>
      <left/>
      <right style="thin">
        <color rgb="FFCECECE"/>
      </right>
      <top style="thin">
        <color rgb="FFCECECE"/>
      </top>
      <bottom style="thin">
        <color rgb="FFCECECE"/>
      </bottom>
    </border>
    <border>
      <left style="thin">
        <color rgb="FFCECECE"/>
      </left>
      <right/>
      <top/>
      <bottom/>
    </border>
    <border>
      <left/>
      <right style="thin">
        <color rgb="FFCECECE"/>
      </right>
      <top/>
      <bottom/>
    </border>
    <border>
      <left/>
      <right/>
      <top style="thin">
        <color rgb="FFCECECE"/>
      </top>
      <bottom/>
    </border>
    <border>
      <left/>
      <right/>
      <top/>
      <bottom style="hair">
        <color rgb="FFC0C0C0"/>
      </bottom>
    </border>
    <border>
      <left style="thin">
        <color rgb="FFCECECE"/>
      </left>
      <right/>
      <top style="thin"/>
      <bottom style="thin">
        <color rgb="FFCECECE"/>
      </bottom>
    </border>
    <border>
      <left/>
      <right/>
      <top style="thin"/>
      <bottom style="thin">
        <color rgb="FFCECECE"/>
      </bottom>
    </border>
    <border>
      <left/>
      <right style="thin">
        <color rgb="FFCECECE"/>
      </right>
      <top style="thin"/>
      <bottom style="thin">
        <color rgb="FFCECECE"/>
      </bottom>
    </border>
    <border>
      <left style="thin">
        <color rgb="FFCECECE"/>
      </left>
      <right/>
      <top style="thin"/>
      <bottom/>
    </border>
    <border>
      <left/>
      <right style="thin">
        <color rgb="FFCECECE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3" fontId="46" fillId="33" borderId="0" xfId="0" applyNumberFormat="1" applyFont="1" applyFill="1" applyBorder="1" applyAlignment="1">
      <alignment horizontal="right" vertical="top" wrapText="1"/>
    </xf>
    <xf numFmtId="10" fontId="46" fillId="33" borderId="0" xfId="0" applyNumberFormat="1" applyFont="1" applyFill="1" applyBorder="1" applyAlignment="1">
      <alignment horizontal="right" vertical="top" wrapText="1"/>
    </xf>
    <xf numFmtId="177" fontId="47" fillId="33" borderId="10" xfId="0" applyNumberFormat="1" applyFont="1" applyFill="1" applyBorder="1" applyAlignment="1">
      <alignment horizontal="right" vertical="center"/>
    </xf>
    <xf numFmtId="177" fontId="48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/>
    </xf>
    <xf numFmtId="177" fontId="48" fillId="34" borderId="10" xfId="0" applyNumberFormat="1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10" fontId="50" fillId="33" borderId="0" xfId="0" applyNumberFormat="1" applyFont="1" applyFill="1" applyAlignment="1">
      <alignment/>
    </xf>
    <xf numFmtId="178" fontId="47" fillId="33" borderId="12" xfId="0" applyNumberFormat="1" applyFont="1" applyFill="1" applyBorder="1" applyAlignment="1">
      <alignment horizontal="left" vertical="center" wrapText="1"/>
    </xf>
    <xf numFmtId="178" fontId="47" fillId="35" borderId="12" xfId="0" applyNumberFormat="1" applyFont="1" applyFill="1" applyBorder="1" applyAlignment="1">
      <alignment horizontal="left" vertical="center" wrapText="1"/>
    </xf>
    <xf numFmtId="177" fontId="47" fillId="35" borderId="10" xfId="0" applyNumberFormat="1" applyFont="1" applyFill="1" applyBorder="1" applyAlignment="1">
      <alignment horizontal="right" vertical="center"/>
    </xf>
    <xf numFmtId="177" fontId="47" fillId="35" borderId="11" xfId="0" applyNumberFormat="1" applyFont="1" applyFill="1" applyBorder="1" applyAlignment="1">
      <alignment horizontal="right" vertical="center"/>
    </xf>
    <xf numFmtId="0" fontId="47" fillId="35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178" fontId="47" fillId="33" borderId="13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left" vertical="center" wrapText="1"/>
    </xf>
    <xf numFmtId="177" fontId="48" fillId="11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76" fontId="48" fillId="11" borderId="10" xfId="0" applyNumberFormat="1" applyFont="1" applyFill="1" applyBorder="1" applyAlignment="1">
      <alignment horizontal="left" vertical="center" wrapText="1"/>
    </xf>
    <xf numFmtId="0" fontId="0" fillId="11" borderId="10" xfId="0" applyFill="1" applyBorder="1" applyAlignment="1">
      <alignment/>
    </xf>
    <xf numFmtId="0" fontId="48" fillId="34" borderId="1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left" vertical="center" wrapText="1"/>
    </xf>
    <xf numFmtId="0" fontId="47" fillId="35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5" borderId="21" xfId="0" applyFont="1" applyFill="1" applyBorder="1" applyAlignment="1">
      <alignment horizontal="left" vertical="center" wrapText="1"/>
    </xf>
    <xf numFmtId="0" fontId="47" fillId="35" borderId="22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center" wrapText="1"/>
    </xf>
    <xf numFmtId="0" fontId="48" fillId="34" borderId="26" xfId="0" applyFont="1" applyFill="1" applyBorder="1" applyAlignment="1">
      <alignment horizontal="center" wrapText="1"/>
    </xf>
    <xf numFmtId="0" fontId="48" fillId="34" borderId="2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tabSelected="1" zoomScale="145" zoomScaleNormal="145" zoomScalePageLayoutView="0" workbookViewId="0" topLeftCell="A1">
      <selection activeCell="A56" sqref="A56:H56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12.421875" style="0" customWidth="1"/>
    <col min="4" max="4" width="10.00390625" style="0" customWidth="1"/>
    <col min="5" max="6" width="8.421875" style="0" customWidth="1"/>
    <col min="7" max="7" width="7.8515625" style="0" customWidth="1"/>
    <col min="8" max="8" width="7.7109375" style="0" customWidth="1"/>
    <col min="9" max="9" width="7.57421875" style="0" customWidth="1"/>
    <col min="10" max="10" width="9.8515625" style="0" customWidth="1"/>
    <col min="11" max="12" width="7.8515625" style="0" customWidth="1"/>
    <col min="13" max="13" width="8.57421875" style="0" customWidth="1"/>
    <col min="14" max="14" width="7.8515625" style="0" customWidth="1"/>
    <col min="15" max="15" width="8.57421875" style="0" customWidth="1"/>
    <col min="16" max="17" width="7.28125" style="0" customWidth="1"/>
    <col min="18" max="19" width="7.8515625" style="0" customWidth="1"/>
    <col min="20" max="20" width="9.421875" style="0" customWidth="1"/>
    <col min="21" max="21" width="9.28125" style="0" customWidth="1"/>
    <col min="22" max="26" width="9.421875" style="0" customWidth="1"/>
    <col min="27" max="27" width="8.8515625" style="0" customWidth="1"/>
    <col min="28" max="29" width="7.28125" style="0" customWidth="1"/>
    <col min="30" max="30" width="7.8515625" style="0" customWidth="1"/>
    <col min="31" max="31" width="9.7109375" style="0" customWidth="1"/>
    <col min="32" max="32" width="8.7109375" style="0" customWidth="1"/>
    <col min="33" max="33" width="8.57421875" style="0" customWidth="1"/>
    <col min="34" max="34" width="11.421875" style="0" customWidth="1"/>
    <col min="35" max="39" width="7.28125" style="0" customWidth="1"/>
    <col min="40" max="40" width="8.7109375" style="0" customWidth="1"/>
    <col min="41" max="41" width="7.8515625" style="0" customWidth="1"/>
    <col min="42" max="42" width="7.28125" style="0" customWidth="1"/>
    <col min="43" max="43" width="8.57421875" style="0" customWidth="1"/>
    <col min="44" max="44" width="7.28125" style="0" customWidth="1"/>
    <col min="45" max="54" width="8.57421875" style="0" customWidth="1"/>
    <col min="55" max="55" width="8.7109375" style="0" customWidth="1"/>
    <col min="56" max="57" width="7.28125" style="0" customWidth="1"/>
    <col min="58" max="58" width="7.57421875" style="0" customWidth="1"/>
    <col min="59" max="59" width="8.28125" style="0" customWidth="1"/>
    <col min="60" max="60" width="7.8515625" style="0" customWidth="1"/>
    <col min="61" max="61" width="8.421875" style="0" customWidth="1"/>
    <col min="62" max="62" width="11.57421875" style="0" customWidth="1"/>
  </cols>
  <sheetData>
    <row r="1" spans="1:34" ht="15.75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43"/>
      <c r="AC1" s="43"/>
      <c r="AD1" s="43"/>
      <c r="AE1" s="43"/>
      <c r="AF1" s="43"/>
      <c r="AG1" s="43"/>
      <c r="AH1" s="43"/>
    </row>
    <row r="2" spans="1:34" ht="18.75" customHeight="1">
      <c r="A2" s="75" t="s">
        <v>2</v>
      </c>
      <c r="B2" s="82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  <c r="AB2" s="80" t="s">
        <v>49</v>
      </c>
      <c r="AC2" s="80"/>
      <c r="AD2" s="80"/>
      <c r="AE2" s="80"/>
      <c r="AF2" s="80"/>
      <c r="AG2" s="75" t="s">
        <v>24</v>
      </c>
      <c r="AH2" s="80" t="s">
        <v>51</v>
      </c>
    </row>
    <row r="3" spans="1:34" ht="36" customHeight="1">
      <c r="A3" s="75"/>
      <c r="B3" s="20" t="s">
        <v>3</v>
      </c>
      <c r="C3" s="20" t="s">
        <v>4</v>
      </c>
      <c r="D3" s="20" t="s">
        <v>5</v>
      </c>
      <c r="E3" s="9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33</v>
      </c>
      <c r="P3" s="20" t="s">
        <v>16</v>
      </c>
      <c r="Q3" s="20" t="s">
        <v>17</v>
      </c>
      <c r="R3" s="20" t="s">
        <v>18</v>
      </c>
      <c r="S3" s="25" t="s">
        <v>19</v>
      </c>
      <c r="T3" s="31" t="s">
        <v>20</v>
      </c>
      <c r="U3" s="33" t="s">
        <v>21</v>
      </c>
      <c r="V3" s="29" t="s">
        <v>22</v>
      </c>
      <c r="W3" s="48" t="s">
        <v>74</v>
      </c>
      <c r="X3" s="48" t="s">
        <v>75</v>
      </c>
      <c r="Y3" s="54" t="s">
        <v>78</v>
      </c>
      <c r="Z3" s="54" t="s">
        <v>79</v>
      </c>
      <c r="AA3" s="10" t="s">
        <v>1</v>
      </c>
      <c r="AB3" s="42" t="s">
        <v>3</v>
      </c>
      <c r="AC3" s="42" t="s">
        <v>4</v>
      </c>
      <c r="AD3" s="42" t="s">
        <v>5</v>
      </c>
      <c r="AE3" s="42" t="s">
        <v>6</v>
      </c>
      <c r="AF3" s="10" t="s">
        <v>1</v>
      </c>
      <c r="AG3" s="75"/>
      <c r="AH3" s="80"/>
    </row>
    <row r="4" spans="1:34" ht="12.75">
      <c r="A4" s="6">
        <v>2020</v>
      </c>
      <c r="B4" s="14">
        <v>65350.21</v>
      </c>
      <c r="C4" s="14">
        <v>69190</v>
      </c>
      <c r="D4" s="14">
        <v>100229</v>
      </c>
      <c r="E4" s="15">
        <v>5221</v>
      </c>
      <c r="F4" s="14">
        <v>29969.41</v>
      </c>
      <c r="G4" s="14">
        <v>25423.54</v>
      </c>
      <c r="H4" s="14">
        <v>31396.43</v>
      </c>
      <c r="I4" s="14">
        <v>5655</v>
      </c>
      <c r="J4" s="14">
        <v>37403</v>
      </c>
      <c r="K4" s="14">
        <v>40233</v>
      </c>
      <c r="L4" s="14">
        <v>105075</v>
      </c>
      <c r="M4" s="14">
        <v>20805</v>
      </c>
      <c r="N4" s="14">
        <v>82406</v>
      </c>
      <c r="O4" s="14">
        <v>506</v>
      </c>
      <c r="P4" s="14">
        <v>80</v>
      </c>
      <c r="Q4" s="14">
        <v>263</v>
      </c>
      <c r="R4" s="14">
        <v>400</v>
      </c>
      <c r="S4" s="14">
        <v>2213</v>
      </c>
      <c r="T4" s="14">
        <v>3805173</v>
      </c>
      <c r="U4" s="14">
        <v>524</v>
      </c>
      <c r="V4" s="14">
        <v>3584</v>
      </c>
      <c r="W4" s="14">
        <v>8546</v>
      </c>
      <c r="X4" s="14">
        <v>901</v>
      </c>
      <c r="Y4" s="14">
        <v>505</v>
      </c>
      <c r="Z4" s="14">
        <v>750</v>
      </c>
      <c r="AA4" s="8">
        <f aca="true" t="shared" si="0" ref="AA4:AA18">SUM(B4:Z4)</f>
        <v>4441801.59</v>
      </c>
      <c r="AB4" s="4">
        <v>76362.2</v>
      </c>
      <c r="AC4" s="4">
        <v>3721.2</v>
      </c>
      <c r="AD4" s="4">
        <v>112959.02</v>
      </c>
      <c r="AE4" s="4">
        <v>325193.4</v>
      </c>
      <c r="AF4" s="8">
        <f aca="true" t="shared" si="1" ref="AF4:AF18">SUM(AB4:AE4)</f>
        <v>518235.82</v>
      </c>
      <c r="AG4" s="5">
        <f aca="true" t="shared" si="2" ref="AG4:AG18">AA4+AF4</f>
        <v>4960037.41</v>
      </c>
      <c r="AH4" s="7">
        <f>AG4/J21%</f>
        <v>5.859926242042759</v>
      </c>
    </row>
    <row r="5" spans="1:34" ht="12.75">
      <c r="A5" s="6">
        <v>2021</v>
      </c>
      <c r="B5" s="14">
        <v>65187.95</v>
      </c>
      <c r="C5" s="14">
        <v>69019</v>
      </c>
      <c r="D5" s="14">
        <v>99983</v>
      </c>
      <c r="E5" s="15">
        <v>5211</v>
      </c>
      <c r="F5" s="14">
        <v>29895.2</v>
      </c>
      <c r="G5" s="14">
        <v>25361.31</v>
      </c>
      <c r="H5" s="14">
        <v>31319.58</v>
      </c>
      <c r="I5" s="14">
        <v>5645</v>
      </c>
      <c r="J5" s="14">
        <v>37315</v>
      </c>
      <c r="K5" s="14">
        <v>40137</v>
      </c>
      <c r="L5" s="14">
        <v>208130</v>
      </c>
      <c r="M5" s="14">
        <v>20757</v>
      </c>
      <c r="N5" s="14">
        <v>82215</v>
      </c>
      <c r="O5" s="14">
        <v>34485</v>
      </c>
      <c r="P5" s="14">
        <v>22184</v>
      </c>
      <c r="Q5" s="14">
        <v>15286</v>
      </c>
      <c r="R5" s="14">
        <v>23234</v>
      </c>
      <c r="S5" s="14">
        <v>41480</v>
      </c>
      <c r="T5" s="14">
        <v>3862081</v>
      </c>
      <c r="U5" s="14">
        <v>16954</v>
      </c>
      <c r="V5" s="14">
        <v>83534</v>
      </c>
      <c r="W5" s="14">
        <v>8546</v>
      </c>
      <c r="X5" s="14">
        <v>901</v>
      </c>
      <c r="Y5" s="14">
        <v>505</v>
      </c>
      <c r="Z5" s="14">
        <v>750</v>
      </c>
      <c r="AA5" s="8">
        <f t="shared" si="0"/>
        <v>4830116.04</v>
      </c>
      <c r="AB5" s="4">
        <v>75283.64</v>
      </c>
      <c r="AC5" s="4">
        <v>88285.81</v>
      </c>
      <c r="AD5" s="4">
        <v>112425.04</v>
      </c>
      <c r="AE5" s="4">
        <v>323657.96</v>
      </c>
      <c r="AF5" s="8">
        <f t="shared" si="1"/>
        <v>599652.45</v>
      </c>
      <c r="AG5" s="5">
        <f t="shared" si="2"/>
        <v>5429768.49</v>
      </c>
      <c r="AH5" s="7">
        <f>AG5/J21%</f>
        <v>6.414879613330958</v>
      </c>
    </row>
    <row r="6" spans="1:34" ht="12.75">
      <c r="A6" s="6">
        <v>2022</v>
      </c>
      <c r="B6" s="14">
        <v>65008.64</v>
      </c>
      <c r="C6" s="14">
        <v>68849</v>
      </c>
      <c r="D6" s="14">
        <v>99737</v>
      </c>
      <c r="E6" s="15">
        <v>5201</v>
      </c>
      <c r="F6" s="14">
        <v>29820.97</v>
      </c>
      <c r="G6" s="14">
        <v>25299.1</v>
      </c>
      <c r="H6" s="14">
        <v>31242.73</v>
      </c>
      <c r="I6" s="14">
        <v>21625</v>
      </c>
      <c r="J6" s="14">
        <v>37224</v>
      </c>
      <c r="K6" s="14">
        <v>23245</v>
      </c>
      <c r="L6" s="14">
        <v>207641</v>
      </c>
      <c r="M6" s="14">
        <v>20707</v>
      </c>
      <c r="N6" s="14">
        <v>82015</v>
      </c>
      <c r="O6" s="14">
        <v>4422</v>
      </c>
      <c r="P6" s="14">
        <v>9863</v>
      </c>
      <c r="Q6" s="14">
        <v>15250</v>
      </c>
      <c r="R6" s="14">
        <v>23179</v>
      </c>
      <c r="S6" s="14">
        <v>41395</v>
      </c>
      <c r="T6" s="14">
        <v>3820770</v>
      </c>
      <c r="U6" s="14">
        <v>16914</v>
      </c>
      <c r="V6" s="14">
        <v>83342</v>
      </c>
      <c r="W6" s="14">
        <v>108483</v>
      </c>
      <c r="X6" s="14">
        <v>20888</v>
      </c>
      <c r="Y6" s="14">
        <v>16999</v>
      </c>
      <c r="Z6" s="14">
        <v>42104</v>
      </c>
      <c r="AA6" s="8">
        <f t="shared" si="0"/>
        <v>4921224.4399999995</v>
      </c>
      <c r="AB6" s="4">
        <v>37237.23</v>
      </c>
      <c r="AC6" s="4">
        <v>536204.76</v>
      </c>
      <c r="AD6" s="4">
        <v>111891.06</v>
      </c>
      <c r="AE6" s="4">
        <v>322122.52</v>
      </c>
      <c r="AF6" s="8">
        <f t="shared" si="1"/>
        <v>1007455.5700000001</v>
      </c>
      <c r="AG6" s="5">
        <f t="shared" si="2"/>
        <v>5928680.01</v>
      </c>
      <c r="AH6" s="7">
        <f>AG6/J21%</f>
        <v>7.004307568574029</v>
      </c>
    </row>
    <row r="7" spans="1:34" ht="12.75">
      <c r="A7" s="6">
        <v>2023</v>
      </c>
      <c r="B7" s="14" t="s">
        <v>23</v>
      </c>
      <c r="C7" s="14">
        <v>68678</v>
      </c>
      <c r="D7" s="14">
        <v>99490</v>
      </c>
      <c r="E7" s="15">
        <v>5191</v>
      </c>
      <c r="F7" s="14">
        <v>29750</v>
      </c>
      <c r="G7" s="14">
        <v>25236.86</v>
      </c>
      <c r="H7" s="14">
        <v>31165.87</v>
      </c>
      <c r="I7" s="14">
        <v>5587</v>
      </c>
      <c r="J7" s="14">
        <v>37133</v>
      </c>
      <c r="K7" s="14"/>
      <c r="L7" s="14">
        <v>207141</v>
      </c>
      <c r="M7" s="14">
        <v>20657</v>
      </c>
      <c r="N7" s="14">
        <v>81815</v>
      </c>
      <c r="O7" s="14">
        <v>19343</v>
      </c>
      <c r="P7" s="14"/>
      <c r="Q7" s="14">
        <v>15212</v>
      </c>
      <c r="R7" s="14">
        <v>23122</v>
      </c>
      <c r="S7" s="14">
        <v>41296</v>
      </c>
      <c r="T7" s="14">
        <v>4231382</v>
      </c>
      <c r="U7" s="14">
        <v>16873</v>
      </c>
      <c r="V7" s="14">
        <v>83142</v>
      </c>
      <c r="W7" s="14">
        <v>108244</v>
      </c>
      <c r="X7" s="14">
        <v>20840</v>
      </c>
      <c r="Y7" s="14">
        <v>16960</v>
      </c>
      <c r="Z7" s="14">
        <v>42005</v>
      </c>
      <c r="AA7" s="8">
        <f t="shared" si="0"/>
        <v>5230263.73</v>
      </c>
      <c r="AB7" s="4" t="s">
        <v>23</v>
      </c>
      <c r="AC7" s="4" t="s">
        <v>23</v>
      </c>
      <c r="AD7" s="4">
        <v>111357.08</v>
      </c>
      <c r="AE7" s="4">
        <v>320587.08</v>
      </c>
      <c r="AF7" s="8">
        <f t="shared" si="1"/>
        <v>431944.16000000003</v>
      </c>
      <c r="AG7" s="5">
        <f t="shared" si="2"/>
        <v>5662207.890000001</v>
      </c>
      <c r="AH7" s="7">
        <f>AG7/J21%</f>
        <v>6.689489989655654</v>
      </c>
    </row>
    <row r="8" spans="1:34" ht="12.75">
      <c r="A8" s="6">
        <v>2024</v>
      </c>
      <c r="B8" s="14" t="s">
        <v>23</v>
      </c>
      <c r="C8" s="14">
        <v>68508</v>
      </c>
      <c r="D8" s="14">
        <v>99244</v>
      </c>
      <c r="E8" s="15">
        <v>5181</v>
      </c>
      <c r="F8" s="14" t="s">
        <v>23</v>
      </c>
      <c r="G8" s="14">
        <v>25174.62</v>
      </c>
      <c r="H8" s="14">
        <v>31089.03</v>
      </c>
      <c r="I8" s="14">
        <v>21565</v>
      </c>
      <c r="J8" s="14">
        <v>37042</v>
      </c>
      <c r="K8" s="14"/>
      <c r="L8" s="14">
        <v>206641</v>
      </c>
      <c r="M8" s="14">
        <v>20607</v>
      </c>
      <c r="N8" s="14">
        <v>81615</v>
      </c>
      <c r="O8" s="14">
        <v>34348</v>
      </c>
      <c r="P8" s="14"/>
      <c r="Q8" s="14">
        <v>15174</v>
      </c>
      <c r="R8" s="14">
        <v>23065</v>
      </c>
      <c r="S8" s="14">
        <v>41198</v>
      </c>
      <c r="T8" s="14">
        <v>3001428</v>
      </c>
      <c r="U8" s="14">
        <v>16832</v>
      </c>
      <c r="V8" s="14">
        <v>82942</v>
      </c>
      <c r="W8" s="14">
        <v>334688</v>
      </c>
      <c r="X8" s="14">
        <v>64763</v>
      </c>
      <c r="Y8" s="14">
        <v>16918</v>
      </c>
      <c r="Z8" s="14">
        <v>41902</v>
      </c>
      <c r="AA8" s="8">
        <f t="shared" si="0"/>
        <v>4269924.65</v>
      </c>
      <c r="AB8" s="4" t="s">
        <v>23</v>
      </c>
      <c r="AC8" s="4" t="s">
        <v>23</v>
      </c>
      <c r="AD8" s="4">
        <v>110823.1</v>
      </c>
      <c r="AE8" s="4">
        <v>319051.64</v>
      </c>
      <c r="AF8" s="8">
        <f t="shared" si="1"/>
        <v>429874.74</v>
      </c>
      <c r="AG8" s="5">
        <f t="shared" si="2"/>
        <v>4699799.390000001</v>
      </c>
      <c r="AH8" s="7">
        <f>AG8/J21%</f>
        <v>5.552473802369477</v>
      </c>
    </row>
    <row r="9" spans="1:34" ht="12.75">
      <c r="A9" s="6">
        <v>2025</v>
      </c>
      <c r="B9" s="14" t="s">
        <v>23</v>
      </c>
      <c r="C9" s="14">
        <v>68298</v>
      </c>
      <c r="D9" s="14">
        <v>98997</v>
      </c>
      <c r="E9" s="15">
        <v>188756</v>
      </c>
      <c r="F9" s="14" t="s">
        <v>23</v>
      </c>
      <c r="G9" s="14">
        <v>25112.39</v>
      </c>
      <c r="H9" s="14">
        <v>31012.18</v>
      </c>
      <c r="I9" s="14">
        <v>21517</v>
      </c>
      <c r="J9" s="14">
        <v>36950</v>
      </c>
      <c r="K9" s="14"/>
      <c r="L9" s="14">
        <v>206141</v>
      </c>
      <c r="M9" s="14">
        <v>20557</v>
      </c>
      <c r="N9" s="14">
        <v>81415</v>
      </c>
      <c r="O9" s="14">
        <v>34264</v>
      </c>
      <c r="P9" s="14"/>
      <c r="Q9" s="14">
        <v>15137</v>
      </c>
      <c r="R9" s="14">
        <v>23007</v>
      </c>
      <c r="S9" s="14">
        <v>41100</v>
      </c>
      <c r="T9" s="14">
        <v>2949291</v>
      </c>
      <c r="U9" s="14">
        <v>16791</v>
      </c>
      <c r="V9" s="14">
        <v>82742</v>
      </c>
      <c r="W9" s="14">
        <v>333894</v>
      </c>
      <c r="X9" s="14">
        <v>64607</v>
      </c>
      <c r="Y9" s="14">
        <v>16877</v>
      </c>
      <c r="Z9" s="14">
        <v>41798</v>
      </c>
      <c r="AA9" s="8">
        <f t="shared" si="0"/>
        <v>4398263.57</v>
      </c>
      <c r="AB9" s="4" t="s">
        <v>23</v>
      </c>
      <c r="AC9" s="4" t="s">
        <v>23</v>
      </c>
      <c r="AD9" s="4">
        <v>110289.12</v>
      </c>
      <c r="AE9" s="4">
        <v>317516.2</v>
      </c>
      <c r="AF9" s="8">
        <f t="shared" si="1"/>
        <v>427805.32</v>
      </c>
      <c r="AG9" s="5">
        <f t="shared" si="2"/>
        <v>4826068.890000001</v>
      </c>
      <c r="AH9" s="7">
        <f>AG9/J21%</f>
        <v>5.701652103954024</v>
      </c>
    </row>
    <row r="10" spans="1:34" ht="12.75">
      <c r="A10" s="6">
        <v>2026</v>
      </c>
      <c r="B10" s="14" t="s">
        <v>23</v>
      </c>
      <c r="C10" s="14">
        <v>17065</v>
      </c>
      <c r="D10" s="14">
        <v>98753</v>
      </c>
      <c r="E10" s="15">
        <v>188306</v>
      </c>
      <c r="F10" s="14" t="s">
        <v>23</v>
      </c>
      <c r="G10" s="14">
        <v>25050.18</v>
      </c>
      <c r="H10" s="14">
        <v>30935.33</v>
      </c>
      <c r="I10" s="14">
        <v>591607</v>
      </c>
      <c r="J10" s="14">
        <v>36859</v>
      </c>
      <c r="K10" s="14"/>
      <c r="L10" s="14">
        <v>205641</v>
      </c>
      <c r="M10" s="14">
        <v>20507</v>
      </c>
      <c r="N10" s="14">
        <v>81215</v>
      </c>
      <c r="O10" s="14">
        <v>34179</v>
      </c>
      <c r="P10" s="14"/>
      <c r="Q10" s="14">
        <v>15099</v>
      </c>
      <c r="R10" s="14">
        <v>22950</v>
      </c>
      <c r="S10" s="14">
        <v>41002</v>
      </c>
      <c r="T10" s="14">
        <v>2555234</v>
      </c>
      <c r="U10" s="14">
        <v>16750</v>
      </c>
      <c r="V10" s="14">
        <v>136968</v>
      </c>
      <c r="W10" s="14">
        <v>333077</v>
      </c>
      <c r="X10" s="14">
        <v>64447</v>
      </c>
      <c r="Y10" s="14">
        <v>16836</v>
      </c>
      <c r="Z10" s="14">
        <v>41695</v>
      </c>
      <c r="AA10" s="8">
        <f t="shared" si="0"/>
        <v>4574175.51</v>
      </c>
      <c r="AB10" s="4" t="s">
        <v>23</v>
      </c>
      <c r="AC10" s="4" t="s">
        <v>23</v>
      </c>
      <c r="AD10" s="4">
        <v>109755.14</v>
      </c>
      <c r="AE10" s="4">
        <v>315980.76</v>
      </c>
      <c r="AF10" s="8">
        <f t="shared" si="1"/>
        <v>425735.9</v>
      </c>
      <c r="AG10" s="5">
        <f t="shared" si="2"/>
        <v>4999911.41</v>
      </c>
      <c r="AH10" s="7">
        <f>AG10/J21%</f>
        <v>5.907034495400713</v>
      </c>
    </row>
    <row r="11" spans="1:34" ht="12.75">
      <c r="A11" s="6">
        <v>2027</v>
      </c>
      <c r="B11" s="14" t="s">
        <v>23</v>
      </c>
      <c r="C11" s="14" t="s">
        <v>23</v>
      </c>
      <c r="D11" s="14" t="s">
        <v>23</v>
      </c>
      <c r="E11" s="15">
        <v>93808</v>
      </c>
      <c r="F11" s="14" t="s">
        <v>23</v>
      </c>
      <c r="G11" s="14">
        <v>24987.94</v>
      </c>
      <c r="H11" s="14">
        <v>30858.47</v>
      </c>
      <c r="I11" s="14" t="s">
        <v>23</v>
      </c>
      <c r="J11" s="14">
        <v>36768</v>
      </c>
      <c r="K11" s="14"/>
      <c r="L11" s="14">
        <v>205141</v>
      </c>
      <c r="M11" s="14">
        <v>20457</v>
      </c>
      <c r="N11" s="14">
        <v>81015</v>
      </c>
      <c r="O11" s="14">
        <v>34091</v>
      </c>
      <c r="P11" s="14"/>
      <c r="Q11" s="14">
        <v>15059</v>
      </c>
      <c r="R11" s="14">
        <v>22900</v>
      </c>
      <c r="S11" s="14">
        <v>40903</v>
      </c>
      <c r="T11" s="14">
        <v>3237132</v>
      </c>
      <c r="U11" s="14">
        <v>16709</v>
      </c>
      <c r="V11" s="14">
        <v>136638</v>
      </c>
      <c r="W11" s="14">
        <v>332260</v>
      </c>
      <c r="X11" s="14">
        <v>64287</v>
      </c>
      <c r="Y11" s="14">
        <v>16795</v>
      </c>
      <c r="Z11" s="14">
        <v>41591</v>
      </c>
      <c r="AA11" s="8">
        <f t="shared" si="0"/>
        <v>4451400.41</v>
      </c>
      <c r="AB11" s="4" t="s">
        <v>23</v>
      </c>
      <c r="AC11" s="4" t="s">
        <v>23</v>
      </c>
      <c r="AD11" s="4">
        <v>109221.16</v>
      </c>
      <c r="AE11" s="4">
        <v>314445.32</v>
      </c>
      <c r="AF11" s="8">
        <f t="shared" si="1"/>
        <v>423666.48</v>
      </c>
      <c r="AG11" s="5">
        <f t="shared" si="2"/>
        <v>4875066.890000001</v>
      </c>
      <c r="AH11" s="7">
        <f>AG11/J21%</f>
        <v>5.759539704847666</v>
      </c>
    </row>
    <row r="12" spans="1:34" ht="12.75">
      <c r="A12" s="6">
        <v>2028</v>
      </c>
      <c r="B12" s="14" t="s">
        <v>23</v>
      </c>
      <c r="C12" s="14" t="s">
        <v>23</v>
      </c>
      <c r="D12" s="14" t="s">
        <v>23</v>
      </c>
      <c r="E12" s="15" t="s">
        <v>23</v>
      </c>
      <c r="F12" s="14" t="s">
        <v>23</v>
      </c>
      <c r="G12" s="14">
        <v>18702.7</v>
      </c>
      <c r="H12" s="14">
        <v>23096</v>
      </c>
      <c r="I12" s="14" t="s">
        <v>23</v>
      </c>
      <c r="J12" s="14">
        <v>36677</v>
      </c>
      <c r="K12" s="14"/>
      <c r="L12" s="14">
        <v>204641</v>
      </c>
      <c r="M12" s="14">
        <v>20407</v>
      </c>
      <c r="N12" s="14">
        <v>80815</v>
      </c>
      <c r="O12" s="14"/>
      <c r="P12" s="14"/>
      <c r="Q12" s="14"/>
      <c r="R12" s="14"/>
      <c r="S12" s="14">
        <v>40805</v>
      </c>
      <c r="T12" s="14">
        <v>2736883</v>
      </c>
      <c r="U12" s="14">
        <v>16668</v>
      </c>
      <c r="V12" s="14">
        <v>136302</v>
      </c>
      <c r="W12" s="14">
        <v>331443</v>
      </c>
      <c r="X12" s="14">
        <v>48137</v>
      </c>
      <c r="Y12" s="14">
        <v>16753</v>
      </c>
      <c r="Z12" s="14">
        <v>41488</v>
      </c>
      <c r="AA12" s="8">
        <f t="shared" si="0"/>
        <v>3752817.7</v>
      </c>
      <c r="AB12" s="4" t="s">
        <v>23</v>
      </c>
      <c r="AC12" s="4" t="s">
        <v>23</v>
      </c>
      <c r="AD12" s="4">
        <v>108687.18</v>
      </c>
      <c r="AE12" s="4">
        <v>312909.88</v>
      </c>
      <c r="AF12" s="8">
        <f t="shared" si="1"/>
        <v>421597.06</v>
      </c>
      <c r="AG12" s="5">
        <f t="shared" si="2"/>
        <v>4174414.7600000002</v>
      </c>
      <c r="AH12" s="7">
        <f>AG12/J21%</f>
        <v>4.9317697781829075</v>
      </c>
    </row>
    <row r="13" spans="1:34" ht="12.75">
      <c r="A13" s="6">
        <v>2029</v>
      </c>
      <c r="B13" s="14" t="s">
        <v>23</v>
      </c>
      <c r="C13" s="14" t="s">
        <v>23</v>
      </c>
      <c r="D13" s="14" t="s">
        <v>23</v>
      </c>
      <c r="E13" s="15" t="s">
        <v>23</v>
      </c>
      <c r="F13" s="14" t="s">
        <v>23</v>
      </c>
      <c r="G13" s="14" t="s">
        <v>23</v>
      </c>
      <c r="H13" s="14" t="s">
        <v>23</v>
      </c>
      <c r="I13" s="14" t="s">
        <v>23</v>
      </c>
      <c r="J13" s="14">
        <v>36586</v>
      </c>
      <c r="K13" s="14"/>
      <c r="L13" s="14">
        <v>204141</v>
      </c>
      <c r="M13" s="14">
        <v>20357</v>
      </c>
      <c r="N13" s="14">
        <v>80615</v>
      </c>
      <c r="O13" s="14"/>
      <c r="P13" s="14"/>
      <c r="Q13" s="14"/>
      <c r="R13" s="14"/>
      <c r="S13" s="14">
        <v>40707</v>
      </c>
      <c r="T13" s="14">
        <v>2427360</v>
      </c>
      <c r="U13" s="14">
        <v>16627</v>
      </c>
      <c r="V13" s="14">
        <v>135966</v>
      </c>
      <c r="W13" s="14">
        <v>330626</v>
      </c>
      <c r="X13" s="14">
        <v>16252</v>
      </c>
      <c r="Y13" s="14">
        <v>16712</v>
      </c>
      <c r="Z13" s="14">
        <v>10355</v>
      </c>
      <c r="AA13" s="8">
        <f t="shared" si="0"/>
        <v>3336304</v>
      </c>
      <c r="AB13" s="4" t="s">
        <v>23</v>
      </c>
      <c r="AC13" s="4" t="s">
        <v>23</v>
      </c>
      <c r="AD13" s="4">
        <v>108153.2</v>
      </c>
      <c r="AE13" s="4">
        <v>311374.44</v>
      </c>
      <c r="AF13" s="8">
        <f t="shared" si="1"/>
        <v>419527.64</v>
      </c>
      <c r="AG13" s="5">
        <f t="shared" si="2"/>
        <v>3755831.64</v>
      </c>
      <c r="AH13" s="7">
        <f>AG13/J21%</f>
        <v>4.437244030369217</v>
      </c>
    </row>
    <row r="14" spans="1:34" ht="12.75">
      <c r="A14" s="6">
        <v>2030</v>
      </c>
      <c r="B14" s="14" t="s">
        <v>23</v>
      </c>
      <c r="C14" s="14" t="s">
        <v>23</v>
      </c>
      <c r="D14" s="14" t="s">
        <v>23</v>
      </c>
      <c r="E14" s="15" t="s">
        <v>23</v>
      </c>
      <c r="F14" s="14" t="s">
        <v>23</v>
      </c>
      <c r="G14" s="14" t="s">
        <v>23</v>
      </c>
      <c r="H14" s="14" t="s">
        <v>23</v>
      </c>
      <c r="I14" s="14" t="s">
        <v>23</v>
      </c>
      <c r="J14" s="14">
        <v>18259</v>
      </c>
      <c r="K14" s="14"/>
      <c r="L14" s="14">
        <v>468404</v>
      </c>
      <c r="M14" s="14">
        <v>47210</v>
      </c>
      <c r="N14" s="14">
        <v>80415</v>
      </c>
      <c r="O14" s="14"/>
      <c r="P14" s="14"/>
      <c r="Q14" s="14"/>
      <c r="R14" s="14"/>
      <c r="S14" s="14">
        <v>40609</v>
      </c>
      <c r="T14" s="14">
        <v>53931</v>
      </c>
      <c r="U14" s="14">
        <v>16586</v>
      </c>
      <c r="V14" s="14">
        <v>135629</v>
      </c>
      <c r="W14" s="14">
        <v>329809</v>
      </c>
      <c r="X14" s="14"/>
      <c r="Y14" s="14">
        <v>16671</v>
      </c>
      <c r="Z14" s="14"/>
      <c r="AA14" s="8">
        <f t="shared" si="0"/>
        <v>1207523</v>
      </c>
      <c r="AB14" s="4" t="s">
        <v>23</v>
      </c>
      <c r="AC14" s="4" t="s">
        <v>23</v>
      </c>
      <c r="AD14" s="4">
        <v>107619.22</v>
      </c>
      <c r="AE14" s="4">
        <v>309839</v>
      </c>
      <c r="AF14" s="8">
        <f t="shared" si="1"/>
        <v>417458.22</v>
      </c>
      <c r="AG14" s="5">
        <f t="shared" si="2"/>
        <v>1624981.22</v>
      </c>
      <c r="AH14" s="7">
        <f>AG14/J21%</f>
        <v>1.9197980391653249</v>
      </c>
    </row>
    <row r="15" spans="1:34" ht="12.75">
      <c r="A15" s="6">
        <v>2031</v>
      </c>
      <c r="B15" s="14" t="s">
        <v>23</v>
      </c>
      <c r="C15" s="14" t="s">
        <v>23</v>
      </c>
      <c r="D15" s="14" t="s">
        <v>23</v>
      </c>
      <c r="E15" s="15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/>
      <c r="K15" s="14"/>
      <c r="L15" s="14">
        <v>467269</v>
      </c>
      <c r="M15" s="14">
        <v>40180</v>
      </c>
      <c r="N15" s="14">
        <v>80215</v>
      </c>
      <c r="O15" s="14"/>
      <c r="P15" s="14"/>
      <c r="Q15" s="14"/>
      <c r="R15" s="14"/>
      <c r="S15" s="14">
        <v>40510</v>
      </c>
      <c r="T15" s="14"/>
      <c r="U15" s="14">
        <v>16545</v>
      </c>
      <c r="V15" s="14">
        <v>135293</v>
      </c>
      <c r="W15" s="14">
        <v>328992</v>
      </c>
      <c r="X15" s="14"/>
      <c r="Y15" s="14">
        <v>16629</v>
      </c>
      <c r="Z15" s="14"/>
      <c r="AA15" s="8">
        <f t="shared" si="0"/>
        <v>1125633</v>
      </c>
      <c r="AB15" s="4" t="s">
        <v>23</v>
      </c>
      <c r="AC15" s="4" t="s">
        <v>23</v>
      </c>
      <c r="AD15" s="4">
        <v>80363</v>
      </c>
      <c r="AE15" s="4">
        <v>308335.55</v>
      </c>
      <c r="AF15" s="8">
        <f t="shared" si="1"/>
        <v>388698.55</v>
      </c>
      <c r="AG15" s="5">
        <f t="shared" si="2"/>
        <v>1514331.55</v>
      </c>
      <c r="AH15" s="7">
        <f>AG15/J21%</f>
        <v>1.7890734394679264</v>
      </c>
    </row>
    <row r="16" spans="1:34" ht="12.75">
      <c r="A16" s="6">
        <v>2032</v>
      </c>
      <c r="B16" s="14"/>
      <c r="C16" s="14"/>
      <c r="D16" s="14"/>
      <c r="E16" s="15"/>
      <c r="F16" s="14"/>
      <c r="G16" s="14"/>
      <c r="H16" s="14"/>
      <c r="I16" s="14"/>
      <c r="J16" s="14"/>
      <c r="K16" s="14"/>
      <c r="L16" s="14">
        <v>465985</v>
      </c>
      <c r="M16" s="14">
        <v>40069</v>
      </c>
      <c r="N16" s="14">
        <v>22574</v>
      </c>
      <c r="O16" s="14"/>
      <c r="P16" s="14"/>
      <c r="Q16" s="14"/>
      <c r="R16" s="14"/>
      <c r="S16" s="14">
        <v>40589</v>
      </c>
      <c r="T16" s="14"/>
      <c r="U16" s="14">
        <v>16503</v>
      </c>
      <c r="V16" s="14">
        <v>134957</v>
      </c>
      <c r="W16" s="14">
        <v>328175</v>
      </c>
      <c r="X16" s="14"/>
      <c r="Y16" s="14">
        <v>16588</v>
      </c>
      <c r="Z16" s="14"/>
      <c r="AA16" s="8">
        <f t="shared" si="0"/>
        <v>1065440</v>
      </c>
      <c r="AB16" s="4"/>
      <c r="AC16" s="4"/>
      <c r="AD16" s="4"/>
      <c r="AE16" s="4"/>
      <c r="AF16" s="8">
        <f t="shared" si="1"/>
        <v>0</v>
      </c>
      <c r="AG16" s="5">
        <f t="shared" si="2"/>
        <v>1065440</v>
      </c>
      <c r="AH16" s="7">
        <f>AG16/J21%</f>
        <v>1.2587404689195754</v>
      </c>
    </row>
    <row r="17" spans="1:34" ht="12.75">
      <c r="A17" s="6">
        <v>2033</v>
      </c>
      <c r="B17" s="14"/>
      <c r="C17" s="14"/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12369</v>
      </c>
      <c r="V17" s="14">
        <v>92541</v>
      </c>
      <c r="W17" s="14">
        <v>262043</v>
      </c>
      <c r="X17" s="14"/>
      <c r="Y17" s="14">
        <v>16547</v>
      </c>
      <c r="Z17" s="14"/>
      <c r="AA17" s="8">
        <f t="shared" si="0"/>
        <v>383500</v>
      </c>
      <c r="AB17" s="4"/>
      <c r="AC17" s="4"/>
      <c r="AD17" s="4"/>
      <c r="AE17" s="4"/>
      <c r="AF17" s="8">
        <f t="shared" si="1"/>
        <v>0</v>
      </c>
      <c r="AG17" s="5">
        <f t="shared" si="2"/>
        <v>383500</v>
      </c>
      <c r="AH17" s="7">
        <f>AG17/J21%</f>
        <v>0.45307757342568067</v>
      </c>
    </row>
    <row r="18" spans="1:34" ht="12.75">
      <c r="A18" s="6">
        <v>2034</v>
      </c>
      <c r="B18" s="14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>
        <v>15328</v>
      </c>
      <c r="X18" s="14"/>
      <c r="Y18" s="14">
        <v>4125</v>
      </c>
      <c r="Z18" s="14"/>
      <c r="AA18" s="8">
        <f t="shared" si="0"/>
        <v>19453</v>
      </c>
      <c r="AB18" s="4"/>
      <c r="AC18" s="4"/>
      <c r="AD18" s="4"/>
      <c r="AE18" s="4"/>
      <c r="AF18" s="8">
        <f t="shared" si="1"/>
        <v>0</v>
      </c>
      <c r="AG18" s="5">
        <f t="shared" si="2"/>
        <v>19453</v>
      </c>
      <c r="AH18" s="7">
        <f>AG18/J21%</f>
        <v>0.022982315608473965</v>
      </c>
    </row>
    <row r="19" spans="1:34" ht="21">
      <c r="A19" s="40" t="s">
        <v>24</v>
      </c>
      <c r="B19" s="38">
        <f aca="true" t="shared" si="3" ref="B19:AG19">SUM(B4:B18)</f>
        <v>195546.8</v>
      </c>
      <c r="C19" s="38">
        <f t="shared" si="3"/>
        <v>429607</v>
      </c>
      <c r="D19" s="38">
        <f t="shared" si="3"/>
        <v>696433</v>
      </c>
      <c r="E19" s="38">
        <f t="shared" si="3"/>
        <v>496875</v>
      </c>
      <c r="F19" s="38">
        <f t="shared" si="3"/>
        <v>119435.58</v>
      </c>
      <c r="G19" s="38">
        <f t="shared" si="3"/>
        <v>220348.64</v>
      </c>
      <c r="H19" s="38">
        <f t="shared" si="3"/>
        <v>272115.62</v>
      </c>
      <c r="I19" s="38">
        <f t="shared" si="3"/>
        <v>673201</v>
      </c>
      <c r="J19" s="38">
        <f t="shared" si="3"/>
        <v>388216</v>
      </c>
      <c r="K19" s="38">
        <f t="shared" si="3"/>
        <v>103615</v>
      </c>
      <c r="L19" s="38">
        <f t="shared" si="3"/>
        <v>3361991</v>
      </c>
      <c r="M19" s="38">
        <f t="shared" si="3"/>
        <v>333277</v>
      </c>
      <c r="N19" s="38">
        <f t="shared" si="3"/>
        <v>998345</v>
      </c>
      <c r="O19" s="38">
        <f t="shared" si="3"/>
        <v>195638</v>
      </c>
      <c r="P19" s="38">
        <f t="shared" si="3"/>
        <v>32127</v>
      </c>
      <c r="Q19" s="38">
        <f t="shared" si="3"/>
        <v>106480</v>
      </c>
      <c r="R19" s="38">
        <f t="shared" si="3"/>
        <v>161857</v>
      </c>
      <c r="S19" s="38">
        <f t="shared" si="3"/>
        <v>493807</v>
      </c>
      <c r="T19" s="38">
        <f t="shared" si="3"/>
        <v>32680665</v>
      </c>
      <c r="U19" s="38">
        <f t="shared" si="3"/>
        <v>213645</v>
      </c>
      <c r="V19" s="38">
        <f t="shared" si="3"/>
        <v>1463580</v>
      </c>
      <c r="W19" s="38">
        <f t="shared" si="3"/>
        <v>3494154</v>
      </c>
      <c r="X19" s="38">
        <f t="shared" si="3"/>
        <v>366023</v>
      </c>
      <c r="Y19" s="38">
        <f t="shared" si="3"/>
        <v>206420</v>
      </c>
      <c r="Z19" s="38">
        <f t="shared" si="3"/>
        <v>304438</v>
      </c>
      <c r="AA19" s="38">
        <f t="shared" si="3"/>
        <v>48007840.64</v>
      </c>
      <c r="AB19" s="38">
        <f t="shared" si="3"/>
        <v>188883.07</v>
      </c>
      <c r="AC19" s="38">
        <f t="shared" si="3"/>
        <v>628211.77</v>
      </c>
      <c r="AD19" s="38">
        <f t="shared" si="3"/>
        <v>1293543.32</v>
      </c>
      <c r="AE19" s="38">
        <f t="shared" si="3"/>
        <v>3801013.7499999995</v>
      </c>
      <c r="AF19" s="38">
        <f t="shared" si="3"/>
        <v>5911651.909999998</v>
      </c>
      <c r="AG19" s="38">
        <f t="shared" si="3"/>
        <v>53919492.55</v>
      </c>
      <c r="AH19" s="41"/>
    </row>
    <row r="20" spans="1:6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 customHeight="1">
      <c r="A21" s="73" t="s">
        <v>86</v>
      </c>
      <c r="B21" s="73"/>
      <c r="C21" s="73"/>
      <c r="D21" s="73"/>
      <c r="E21" s="73"/>
      <c r="F21" s="73"/>
      <c r="G21" s="73"/>
      <c r="H21" s="73"/>
      <c r="I21" s="73"/>
      <c r="J21" s="2">
        <v>84643342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73" t="s">
        <v>87</v>
      </c>
      <c r="B22" s="73"/>
      <c r="C22" s="73"/>
      <c r="D22" s="73"/>
      <c r="E22" s="73"/>
      <c r="F22" s="73"/>
      <c r="G22" s="73"/>
      <c r="H22" s="3"/>
      <c r="I22" s="1"/>
      <c r="J22" s="11">
        <f>AG4/J21</f>
        <v>0.05859926242042759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59" ht="31.5">
      <c r="A24" s="74" t="s">
        <v>0</v>
      </c>
      <c r="B24" s="74"/>
      <c r="C24" s="19" t="s">
        <v>45</v>
      </c>
      <c r="D24" s="19" t="s">
        <v>25</v>
      </c>
      <c r="E24" s="74" t="s">
        <v>26</v>
      </c>
      <c r="F24" s="74"/>
      <c r="G24" s="74"/>
      <c r="H24" s="74"/>
      <c r="I24" s="74" t="s">
        <v>50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49"/>
      <c r="X24" s="49"/>
      <c r="Y24" s="49"/>
      <c r="Z24" s="49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 customHeight="1">
      <c r="A25" s="76" t="s">
        <v>27</v>
      </c>
      <c r="B25" s="77"/>
      <c r="C25" s="18" t="s">
        <v>3</v>
      </c>
      <c r="D25" s="24" t="s">
        <v>46</v>
      </c>
      <c r="E25" s="70" t="s">
        <v>28</v>
      </c>
      <c r="F25" s="71"/>
      <c r="G25" s="71"/>
      <c r="H25" s="72"/>
      <c r="I25" s="68" t="s">
        <v>29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50"/>
      <c r="X25" s="50"/>
      <c r="Y25" s="50"/>
      <c r="Z25" s="5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 customHeight="1">
      <c r="A26" s="78"/>
      <c r="B26" s="79"/>
      <c r="C26" s="17" t="s">
        <v>4</v>
      </c>
      <c r="D26" s="12">
        <v>42034</v>
      </c>
      <c r="E26" s="65" t="s">
        <v>28</v>
      </c>
      <c r="F26" s="66"/>
      <c r="G26" s="66"/>
      <c r="H26" s="67"/>
      <c r="I26" s="59" t="s">
        <v>30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0"/>
      <c r="X26" s="50"/>
      <c r="Y26" s="50"/>
      <c r="Z26" s="5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21.75" customHeight="1">
      <c r="A27" s="78"/>
      <c r="B27" s="79"/>
      <c r="C27" s="17" t="s">
        <v>5</v>
      </c>
      <c r="D27" s="12">
        <v>42144</v>
      </c>
      <c r="E27" s="65" t="s">
        <v>28</v>
      </c>
      <c r="F27" s="66"/>
      <c r="G27" s="66"/>
      <c r="H27" s="67"/>
      <c r="I27" s="59" t="s">
        <v>31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50"/>
      <c r="X27" s="50"/>
      <c r="Y27" s="50"/>
      <c r="Z27" s="5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 customHeight="1">
      <c r="A28" s="78"/>
      <c r="B28" s="79"/>
      <c r="C28" s="17" t="s">
        <v>6</v>
      </c>
      <c r="D28" s="12">
        <v>42144</v>
      </c>
      <c r="E28" s="65" t="s">
        <v>28</v>
      </c>
      <c r="F28" s="66"/>
      <c r="G28" s="66"/>
      <c r="H28" s="67"/>
      <c r="I28" s="59" t="s">
        <v>32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50"/>
      <c r="X28" s="50"/>
      <c r="Y28" s="50"/>
      <c r="Z28" s="5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61" ht="12.75" customHeight="1">
      <c r="A29" s="78"/>
      <c r="B29" s="79"/>
      <c r="C29" s="17" t="s">
        <v>7</v>
      </c>
      <c r="D29" s="12">
        <v>42237</v>
      </c>
      <c r="E29" s="65" t="s">
        <v>28</v>
      </c>
      <c r="F29" s="66"/>
      <c r="G29" s="66"/>
      <c r="H29" s="67"/>
      <c r="I29" s="59" t="s">
        <v>34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0"/>
      <c r="X29" s="50"/>
      <c r="Y29" s="50"/>
      <c r="Z29" s="5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4.25" customHeight="1">
      <c r="A30" s="78"/>
      <c r="B30" s="79"/>
      <c r="C30" s="17" t="s">
        <v>8</v>
      </c>
      <c r="D30" s="12">
        <v>42271</v>
      </c>
      <c r="E30" s="65" t="s">
        <v>28</v>
      </c>
      <c r="F30" s="66"/>
      <c r="G30" s="66"/>
      <c r="H30" s="67"/>
      <c r="I30" s="59" t="s">
        <v>35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50"/>
      <c r="X30" s="50"/>
      <c r="Y30" s="50"/>
      <c r="Z30" s="5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" customHeight="1">
      <c r="A31" s="78"/>
      <c r="B31" s="79"/>
      <c r="C31" s="17" t="s">
        <v>9</v>
      </c>
      <c r="D31" s="12">
        <v>42271</v>
      </c>
      <c r="E31" s="65" t="s">
        <v>28</v>
      </c>
      <c r="F31" s="66"/>
      <c r="G31" s="66"/>
      <c r="H31" s="67"/>
      <c r="I31" s="59" t="s">
        <v>36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50"/>
      <c r="X31" s="50"/>
      <c r="Y31" s="50"/>
      <c r="Z31" s="50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2.75" customHeight="1">
      <c r="A32" s="78"/>
      <c r="B32" s="79"/>
      <c r="C32" s="17" t="s">
        <v>10</v>
      </c>
      <c r="D32" s="12">
        <v>42081</v>
      </c>
      <c r="E32" s="65" t="s">
        <v>28</v>
      </c>
      <c r="F32" s="66"/>
      <c r="G32" s="66"/>
      <c r="H32" s="67"/>
      <c r="I32" s="59" t="s">
        <v>38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50"/>
      <c r="X32" s="50"/>
      <c r="Y32" s="50"/>
      <c r="Z32" s="5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6.5" customHeight="1">
      <c r="A33" s="78"/>
      <c r="B33" s="79"/>
      <c r="C33" s="16" t="s">
        <v>73</v>
      </c>
      <c r="D33" s="13" t="s">
        <v>52</v>
      </c>
      <c r="E33" s="65" t="s">
        <v>28</v>
      </c>
      <c r="F33" s="66"/>
      <c r="G33" s="66"/>
      <c r="H33" s="67"/>
      <c r="I33" s="59" t="s">
        <v>47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50"/>
      <c r="X33" s="50"/>
      <c r="Y33" s="50"/>
      <c r="Z33" s="5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2.75" customHeight="1">
      <c r="A34" s="78"/>
      <c r="B34" s="79"/>
      <c r="C34" s="17" t="s">
        <v>12</v>
      </c>
      <c r="D34" s="12" t="s">
        <v>54</v>
      </c>
      <c r="E34" s="21" t="s">
        <v>28</v>
      </c>
      <c r="F34" s="22"/>
      <c r="G34" s="22"/>
      <c r="H34" s="23"/>
      <c r="I34" s="59" t="s">
        <v>53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50"/>
      <c r="X34" s="50"/>
      <c r="Y34" s="50"/>
      <c r="Z34" s="50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 customHeight="1">
      <c r="A35" s="78"/>
      <c r="B35" s="79"/>
      <c r="C35" s="17" t="s">
        <v>13</v>
      </c>
      <c r="D35" s="12" t="s">
        <v>57</v>
      </c>
      <c r="E35" s="21" t="s">
        <v>28</v>
      </c>
      <c r="F35" s="22"/>
      <c r="G35" s="22"/>
      <c r="H35" s="23"/>
      <c r="I35" s="59" t="s">
        <v>55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50"/>
      <c r="X35" s="50"/>
      <c r="Y35" s="50"/>
      <c r="Z35" s="50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 customHeight="1">
      <c r="A36" s="78"/>
      <c r="B36" s="79"/>
      <c r="C36" s="17" t="s">
        <v>14</v>
      </c>
      <c r="D36" s="12">
        <v>43006</v>
      </c>
      <c r="E36" s="21" t="s">
        <v>28</v>
      </c>
      <c r="F36" s="22"/>
      <c r="G36" s="22"/>
      <c r="H36" s="23"/>
      <c r="I36" s="59" t="s">
        <v>56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50"/>
      <c r="X36" s="50"/>
      <c r="Y36" s="50"/>
      <c r="Z36" s="50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" customHeight="1">
      <c r="A37" s="78"/>
      <c r="B37" s="79"/>
      <c r="C37" s="34" t="s">
        <v>15</v>
      </c>
      <c r="D37" s="13" t="s">
        <v>60</v>
      </c>
      <c r="E37" s="44" t="s">
        <v>28</v>
      </c>
      <c r="F37" s="45"/>
      <c r="G37" s="45"/>
      <c r="H37" s="37"/>
      <c r="I37" s="59" t="s">
        <v>82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50"/>
      <c r="X37" s="50"/>
      <c r="Y37" s="50"/>
      <c r="Z37" s="50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.75" customHeight="1">
      <c r="A38" s="78"/>
      <c r="B38" s="79"/>
      <c r="C38" s="16" t="s">
        <v>33</v>
      </c>
      <c r="D38" s="13" t="s">
        <v>62</v>
      </c>
      <c r="E38" s="21" t="s">
        <v>28</v>
      </c>
      <c r="F38" s="22"/>
      <c r="G38" s="22"/>
      <c r="H38" s="23"/>
      <c r="I38" s="59" t="s">
        <v>58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50"/>
      <c r="X38" s="50"/>
      <c r="Y38" s="50"/>
      <c r="Z38" s="50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2.75" customHeight="1">
      <c r="A39" s="78"/>
      <c r="B39" s="79"/>
      <c r="C39" s="16" t="s">
        <v>16</v>
      </c>
      <c r="D39" s="13" t="s">
        <v>62</v>
      </c>
      <c r="E39" s="21" t="s">
        <v>28</v>
      </c>
      <c r="F39" s="22"/>
      <c r="G39" s="22"/>
      <c r="H39" s="23"/>
      <c r="I39" s="59" t="s">
        <v>59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50"/>
      <c r="X39" s="50"/>
      <c r="Y39" s="50"/>
      <c r="Z39" s="50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 customHeight="1">
      <c r="A40" s="78"/>
      <c r="B40" s="79"/>
      <c r="C40" s="16" t="s">
        <v>17</v>
      </c>
      <c r="D40" s="13" t="s">
        <v>65</v>
      </c>
      <c r="E40" s="26" t="s">
        <v>28</v>
      </c>
      <c r="F40" s="27"/>
      <c r="G40" s="27"/>
      <c r="H40" s="28"/>
      <c r="I40" s="59" t="s">
        <v>61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50"/>
      <c r="X40" s="50"/>
      <c r="Y40" s="50"/>
      <c r="Z40" s="5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.75" customHeight="1">
      <c r="A41" s="78"/>
      <c r="B41" s="79"/>
      <c r="C41" s="30" t="s">
        <v>18</v>
      </c>
      <c r="D41" s="13" t="s">
        <v>67</v>
      </c>
      <c r="E41" s="26" t="s">
        <v>28</v>
      </c>
      <c r="F41" s="27"/>
      <c r="G41" s="27"/>
      <c r="H41" s="28"/>
      <c r="I41" s="59" t="s">
        <v>63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50"/>
      <c r="X41" s="50"/>
      <c r="Y41" s="50"/>
      <c r="Z41" s="5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.75" customHeight="1">
      <c r="A42" s="78"/>
      <c r="B42" s="79"/>
      <c r="C42" s="32" t="s">
        <v>19</v>
      </c>
      <c r="D42" s="13" t="s">
        <v>66</v>
      </c>
      <c r="E42" s="26" t="s">
        <v>28</v>
      </c>
      <c r="F42" s="27"/>
      <c r="G42" s="27"/>
      <c r="H42" s="28"/>
      <c r="I42" s="59" t="s">
        <v>64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50"/>
      <c r="X42" s="50"/>
      <c r="Y42" s="50"/>
      <c r="Z42" s="50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2.75" customHeight="1">
      <c r="A43" s="78"/>
      <c r="B43" s="79"/>
      <c r="C43" s="34" t="s">
        <v>20</v>
      </c>
      <c r="D43" s="13" t="s">
        <v>70</v>
      </c>
      <c r="E43" s="26" t="s">
        <v>28</v>
      </c>
      <c r="F43" s="27"/>
      <c r="G43" s="27"/>
      <c r="H43" s="28"/>
      <c r="I43" s="59" t="s">
        <v>71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0"/>
      <c r="X43" s="50"/>
      <c r="Y43" s="50"/>
      <c r="Z43" s="50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4.25" customHeight="1">
      <c r="A44" s="78"/>
      <c r="B44" s="79"/>
      <c r="C44" s="34" t="s">
        <v>21</v>
      </c>
      <c r="D44" s="13" t="s">
        <v>72</v>
      </c>
      <c r="E44" s="35" t="s">
        <v>28</v>
      </c>
      <c r="F44" s="36"/>
      <c r="G44" s="36"/>
      <c r="H44" s="37"/>
      <c r="I44" s="59" t="s">
        <v>68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0"/>
      <c r="X44" s="50"/>
      <c r="Y44" s="50"/>
      <c r="Z44" s="5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4.25" customHeight="1">
      <c r="A45" s="78"/>
      <c r="B45" s="79"/>
      <c r="C45" s="34" t="s">
        <v>22</v>
      </c>
      <c r="D45" s="13" t="s">
        <v>72</v>
      </c>
      <c r="E45" s="35" t="s">
        <v>28</v>
      </c>
      <c r="F45" s="36"/>
      <c r="G45" s="36"/>
      <c r="H45" s="37"/>
      <c r="I45" s="59" t="s">
        <v>69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50"/>
      <c r="X45" s="50"/>
      <c r="Y45" s="50"/>
      <c r="Z45" s="5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4.25" customHeight="1">
      <c r="A46" s="46"/>
      <c r="B46" s="47"/>
      <c r="C46" s="34" t="s">
        <v>74</v>
      </c>
      <c r="D46" s="13" t="s">
        <v>83</v>
      </c>
      <c r="E46" s="52" t="s">
        <v>28</v>
      </c>
      <c r="F46" s="53"/>
      <c r="G46" s="53"/>
      <c r="H46" s="37"/>
      <c r="I46" s="59" t="s">
        <v>76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50"/>
      <c r="X46" s="50"/>
      <c r="Y46" s="50"/>
      <c r="Z46" s="5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4.25" customHeight="1">
      <c r="A47" s="46"/>
      <c r="B47" s="47"/>
      <c r="C47" s="34" t="s">
        <v>75</v>
      </c>
      <c r="D47" s="13" t="s">
        <v>83</v>
      </c>
      <c r="E47" s="52" t="s">
        <v>28</v>
      </c>
      <c r="F47" s="53"/>
      <c r="G47" s="53"/>
      <c r="H47" s="37"/>
      <c r="I47" s="59" t="s">
        <v>77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50"/>
      <c r="X47" s="50"/>
      <c r="Y47" s="50"/>
      <c r="Z47" s="5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4.25" customHeight="1">
      <c r="A48" s="55"/>
      <c r="B48" s="56"/>
      <c r="C48" s="34" t="s">
        <v>78</v>
      </c>
      <c r="D48" s="13" t="s">
        <v>84</v>
      </c>
      <c r="E48" s="57" t="s">
        <v>28</v>
      </c>
      <c r="F48" s="58"/>
      <c r="G48" s="58"/>
      <c r="H48" s="37"/>
      <c r="I48" s="59" t="s">
        <v>80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50"/>
      <c r="X48" s="50"/>
      <c r="Y48" s="50"/>
      <c r="Z48" s="5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4.25" customHeight="1">
      <c r="A49" s="55"/>
      <c r="B49" s="56"/>
      <c r="C49" s="34" t="s">
        <v>79</v>
      </c>
      <c r="D49" s="13" t="s">
        <v>84</v>
      </c>
      <c r="E49" s="57" t="s">
        <v>28</v>
      </c>
      <c r="F49" s="58"/>
      <c r="G49" s="58"/>
      <c r="H49" s="37"/>
      <c r="I49" s="59" t="s">
        <v>81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50"/>
      <c r="X49" s="50"/>
      <c r="Y49" s="50"/>
      <c r="Z49" s="5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2.75">
      <c r="A50" s="61" t="s">
        <v>39</v>
      </c>
      <c r="B50" s="61"/>
      <c r="C50" s="17" t="s">
        <v>3</v>
      </c>
      <c r="D50" s="12">
        <v>36971</v>
      </c>
      <c r="E50" s="61" t="s">
        <v>37</v>
      </c>
      <c r="F50" s="61"/>
      <c r="G50" s="61"/>
      <c r="H50" s="61"/>
      <c r="I50" s="61" t="s">
        <v>40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51"/>
      <c r="X50" s="51"/>
      <c r="Y50" s="51"/>
      <c r="Z50" s="5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.75">
      <c r="A51" s="61"/>
      <c r="B51" s="61"/>
      <c r="C51" s="17" t="s">
        <v>4</v>
      </c>
      <c r="D51" s="12">
        <v>41264</v>
      </c>
      <c r="E51" s="61" t="s">
        <v>37</v>
      </c>
      <c r="F51" s="61"/>
      <c r="G51" s="61"/>
      <c r="H51" s="61"/>
      <c r="I51" s="61" t="s">
        <v>41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51"/>
      <c r="X51" s="51"/>
      <c r="Y51" s="51"/>
      <c r="Z51" s="5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2.75">
      <c r="A52" s="61"/>
      <c r="B52" s="61"/>
      <c r="C52" s="17" t="s">
        <v>5</v>
      </c>
      <c r="D52" s="12">
        <v>42305</v>
      </c>
      <c r="E52" s="61" t="s">
        <v>28</v>
      </c>
      <c r="F52" s="61"/>
      <c r="G52" s="61"/>
      <c r="H52" s="61"/>
      <c r="I52" s="61" t="s">
        <v>42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51"/>
      <c r="X52" s="51"/>
      <c r="Y52" s="51"/>
      <c r="Z52" s="5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.75">
      <c r="A53" s="61"/>
      <c r="B53" s="61"/>
      <c r="C53" s="17" t="s">
        <v>6</v>
      </c>
      <c r="D53" s="12">
        <v>42333</v>
      </c>
      <c r="E53" s="61" t="s">
        <v>28</v>
      </c>
      <c r="F53" s="61"/>
      <c r="G53" s="61"/>
      <c r="H53" s="61"/>
      <c r="I53" s="61" t="s">
        <v>43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2.75" customHeight="1">
      <c r="A54" s="62" t="s">
        <v>44</v>
      </c>
      <c r="B54" s="62"/>
      <c r="C54" s="62"/>
      <c r="D54" s="62"/>
      <c r="E54" s="62"/>
      <c r="F54" s="62"/>
      <c r="G54" s="62"/>
      <c r="H54" s="6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2.75">
      <c r="A57" s="1"/>
      <c r="B57" s="3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.75" customHeight="1">
      <c r="A60" s="81"/>
      <c r="B60" s="81"/>
      <c r="C60" s="81"/>
      <c r="D60" s="81"/>
      <c r="E60" s="81"/>
      <c r="F60" s="81"/>
      <c r="G60" s="81"/>
      <c r="H60" s="8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</sheetData>
  <sheetProtection/>
  <mergeCells count="61">
    <mergeCell ref="AB2:AF2"/>
    <mergeCell ref="E28:H28"/>
    <mergeCell ref="E29:H29"/>
    <mergeCell ref="E30:H30"/>
    <mergeCell ref="I44:V44"/>
    <mergeCell ref="E52:H52"/>
    <mergeCell ref="I45:V45"/>
    <mergeCell ref="I52:V52"/>
    <mergeCell ref="E27:H27"/>
    <mergeCell ref="E32:H32"/>
    <mergeCell ref="I40:V40"/>
    <mergeCell ref="I32:V32"/>
    <mergeCell ref="I33:V33"/>
    <mergeCell ref="A60:H60"/>
    <mergeCell ref="I43:V43"/>
    <mergeCell ref="B2:AA2"/>
    <mergeCell ref="E33:H33"/>
    <mergeCell ref="A58:H58"/>
    <mergeCell ref="I58:O58"/>
    <mergeCell ref="I38:V38"/>
    <mergeCell ref="I37:V37"/>
    <mergeCell ref="I36:V36"/>
    <mergeCell ref="I35:V35"/>
    <mergeCell ref="I27:V27"/>
    <mergeCell ref="I28:V28"/>
    <mergeCell ref="I34:V34"/>
    <mergeCell ref="I29:V29"/>
    <mergeCell ref="A2:A3"/>
    <mergeCell ref="A25:B45"/>
    <mergeCell ref="E31:H31"/>
    <mergeCell ref="I31:V31"/>
    <mergeCell ref="I30:V30"/>
    <mergeCell ref="AH2:AH3"/>
    <mergeCell ref="AG2:AG3"/>
    <mergeCell ref="I42:V42"/>
    <mergeCell ref="I41:V41"/>
    <mergeCell ref="I39:V39"/>
    <mergeCell ref="A1:AA1"/>
    <mergeCell ref="I26:V26"/>
    <mergeCell ref="E26:H26"/>
    <mergeCell ref="I25:V25"/>
    <mergeCell ref="E25:H25"/>
    <mergeCell ref="A21:I21"/>
    <mergeCell ref="A22:G22"/>
    <mergeCell ref="A24:B24"/>
    <mergeCell ref="E24:H24"/>
    <mergeCell ref="I24:V24"/>
    <mergeCell ref="A56:H56"/>
    <mergeCell ref="I56:O56"/>
    <mergeCell ref="A50:B53"/>
    <mergeCell ref="E50:H50"/>
    <mergeCell ref="I50:V50"/>
    <mergeCell ref="E51:H51"/>
    <mergeCell ref="I51:V51"/>
    <mergeCell ref="I46:V46"/>
    <mergeCell ref="I47:V47"/>
    <mergeCell ref="E53:H53"/>
    <mergeCell ref="I53:V53"/>
    <mergeCell ref="A54:H54"/>
    <mergeCell ref="I48:V48"/>
    <mergeCell ref="I49:V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Kalneniece</dc:creator>
  <cp:keywords/>
  <dc:description/>
  <cp:lastModifiedBy>Sintija Biša</cp:lastModifiedBy>
  <cp:lastPrinted>2019-06-18T08:32:52Z</cp:lastPrinted>
  <dcterms:created xsi:type="dcterms:W3CDTF">2017-03-06T08:16:16Z</dcterms:created>
  <dcterms:modified xsi:type="dcterms:W3CDTF">2020-01-06T14:41:15Z</dcterms:modified>
  <cp:category/>
  <cp:version/>
  <cp:contentType/>
  <cp:contentStatus/>
</cp:coreProperties>
</file>