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40" windowHeight="6570" activeTab="0"/>
  </bookViews>
  <sheets>
    <sheet name="2.PIELIKUMS" sheetId="1" r:id="rId1"/>
    <sheet name="Sheet2" sheetId="2" state="hidden" r:id="rId2"/>
    <sheet name="Sheet3" sheetId="3" state="hidden" r:id="rId3"/>
  </sheets>
  <definedNames>
    <definedName name="_xlnm.Print_Titles" localSheetId="0">'2.PIELIKUMS'!$A:$B</definedName>
  </definedNames>
  <calcPr fullCalcOnLoad="1"/>
</workbook>
</file>

<file path=xl/sharedStrings.xml><?xml version="1.0" encoding="utf-8"?>
<sst xmlns="http://schemas.openxmlformats.org/spreadsheetml/2006/main" count="68" uniqueCount="49">
  <si>
    <t>Līdzekļu atlikums gada sākumā</t>
  </si>
  <si>
    <t>Kārtējā gada ieņēmumi</t>
  </si>
  <si>
    <t>2.IZDEVUMI KOPĀ</t>
  </si>
  <si>
    <t>Naudas līdzekļu atlikums gada beigās</t>
  </si>
  <si>
    <t xml:space="preserve">   KOPĀ</t>
  </si>
  <si>
    <t>LIEPĀJAS PILSĒTAS DOMES</t>
  </si>
  <si>
    <t>DOMES PRIEKŠSĒDĒTĀJS</t>
  </si>
  <si>
    <t>1.IEŅĒMUMI - PAVISAM</t>
  </si>
  <si>
    <t>IZGLĪTĪBAS PĀRVALDE</t>
  </si>
  <si>
    <t>LIEPĀJAS PILSĒTAS DOMES SPORTA PĀRVALDE</t>
  </si>
  <si>
    <t>05.600.</t>
  </si>
  <si>
    <t>09.800.</t>
  </si>
  <si>
    <t>09.510.</t>
  </si>
  <si>
    <t>10.700.</t>
  </si>
  <si>
    <t>08.100.</t>
  </si>
  <si>
    <t xml:space="preserve">Atlīdzība </t>
  </si>
  <si>
    <t xml:space="preserve">Darba devēja valsts sociālās apdrošināšanas obligātās iemaksas, sociāla rakstura pabalsti un kompensācijas </t>
  </si>
  <si>
    <t>Preces un pakalpojumi</t>
  </si>
  <si>
    <t>Komandējumi, dienesta braucieni</t>
  </si>
  <si>
    <t>Pakalpojumi</t>
  </si>
  <si>
    <t>Krājumi, materiāli, energoresursi, preces, biroja preces un inventārs, ko neuzskaita kodā 5000</t>
  </si>
  <si>
    <t>Grāmatas un žurnāli</t>
  </si>
  <si>
    <t>Budžeta iestāžu nodokļu maksājumi</t>
  </si>
  <si>
    <t>Pamatkapitāla veidošana</t>
  </si>
  <si>
    <t>Sociālie pabalsti</t>
  </si>
  <si>
    <t xml:space="preserve">SOCIĀLAIS DIENESTS </t>
  </si>
  <si>
    <t>Subsīdijas un dotācijas</t>
  </si>
  <si>
    <t>SPORTA IZGLĪTĪBAS IESTĀDES</t>
  </si>
  <si>
    <t>KULTŪRAS PĀRVALDE</t>
  </si>
  <si>
    <t>08.290.</t>
  </si>
  <si>
    <t>Atalgojums</t>
  </si>
  <si>
    <t>Uzturēšanas izdevumu transferti</t>
  </si>
  <si>
    <t>Ieņēmumu un izdevumu nosaukums</t>
  </si>
  <si>
    <t>PAŠVALDĪBAS AĢENTŪRA  "NODARBINĀTĪBAS PROJEKTI"</t>
  </si>
  <si>
    <t>(euro)</t>
  </si>
  <si>
    <t>LIEPĀJAS PILSĒTAS PAŠVALDĪBAS ADMINISTRĀCIJA</t>
  </si>
  <si>
    <t>Izmaiņas    "+"; "-"</t>
  </si>
  <si>
    <t>Izmainītais plāns</t>
  </si>
  <si>
    <t>Izmaiņas                                                          "+"; "-"</t>
  </si>
  <si>
    <t>Izmaiņas                                 "+"; "-"</t>
  </si>
  <si>
    <t>Izmaiņas                            "+"; "-"</t>
  </si>
  <si>
    <t>J.VILNĪTIS</t>
  </si>
  <si>
    <t>Precizētais plāns uz 01.11.2019.</t>
  </si>
  <si>
    <t xml:space="preserve">2.PIELIKUMS </t>
  </si>
  <si>
    <t xml:space="preserve">Klasifikācijas kods       </t>
  </si>
  <si>
    <t>ZIEDOJUMU UN DĀVINĀJUMU FONDS 2020.GADAM</t>
  </si>
  <si>
    <t xml:space="preserve">2019.gada 19.decembra </t>
  </si>
  <si>
    <t>saistošajiem noteikumiem Nr.19</t>
  </si>
  <si>
    <t>Precizētais plāns uz 01.05.2020.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</si>
</sst>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0.0"/>
    <numFmt numFmtId="189" formatCode="#,##0_ ;[Red]\-#,##0\ "/>
    <numFmt numFmtId="190" formatCode="0_ ;\-0\ "/>
  </numFmts>
  <fonts count="40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b/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i/>
      <sz val="10"/>
      <color indexed="23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20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 wrapText="1"/>
    </xf>
    <xf numFmtId="190" fontId="2" fillId="33" borderId="0" xfId="0" applyNumberFormat="1" applyFont="1" applyFill="1" applyAlignment="1">
      <alignment vertical="top" wrapText="1"/>
    </xf>
    <xf numFmtId="190" fontId="2" fillId="33" borderId="0" xfId="0" applyNumberFormat="1" applyFont="1" applyFill="1" applyAlignment="1">
      <alignment vertical="top"/>
    </xf>
    <xf numFmtId="190" fontId="2" fillId="34" borderId="0" xfId="0" applyNumberFormat="1" applyFont="1" applyFill="1" applyAlignment="1">
      <alignment horizontal="left" vertical="top"/>
    </xf>
    <xf numFmtId="190" fontId="2" fillId="0" borderId="0" xfId="0" applyNumberFormat="1" applyFont="1" applyFill="1" applyAlignment="1">
      <alignment vertical="top"/>
    </xf>
    <xf numFmtId="190" fontId="2" fillId="0" borderId="0" xfId="0" applyNumberFormat="1" applyFont="1" applyAlignment="1">
      <alignment horizontal="center"/>
    </xf>
    <xf numFmtId="190" fontId="2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190" fontId="2" fillId="0" borderId="11" xfId="0" applyNumberFormat="1" applyFont="1" applyBorder="1" applyAlignment="1">
      <alignment horizontal="center" vertical="top" wrapText="1"/>
    </xf>
    <xf numFmtId="190" fontId="3" fillId="0" borderId="11" xfId="0" applyNumberFormat="1" applyFont="1" applyBorder="1" applyAlignment="1">
      <alignment horizontal="center" vertical="top" wrapText="1"/>
    </xf>
    <xf numFmtId="190" fontId="3" fillId="0" borderId="11" xfId="0" applyNumberFormat="1" applyFont="1" applyBorder="1" applyAlignment="1">
      <alignment vertical="top" wrapText="1"/>
    </xf>
    <xf numFmtId="189" fontId="3" fillId="0" borderId="11" xfId="0" applyNumberFormat="1" applyFont="1" applyBorder="1" applyAlignment="1">
      <alignment vertical="top"/>
    </xf>
    <xf numFmtId="190" fontId="2" fillId="0" borderId="11" xfId="0" applyNumberFormat="1" applyFont="1" applyBorder="1" applyAlignment="1">
      <alignment vertical="top" wrapText="1"/>
    </xf>
    <xf numFmtId="189" fontId="2" fillId="0" borderId="11" xfId="0" applyNumberFormat="1" applyFont="1" applyBorder="1" applyAlignment="1">
      <alignment vertical="top"/>
    </xf>
    <xf numFmtId="190" fontId="2" fillId="0" borderId="11" xfId="0" applyNumberFormat="1" applyFont="1" applyBorder="1" applyAlignment="1">
      <alignment horizontal="right" vertical="top" wrapText="1"/>
    </xf>
    <xf numFmtId="190" fontId="1" fillId="0" borderId="11" xfId="0" applyNumberFormat="1" applyFont="1" applyBorder="1" applyAlignment="1">
      <alignment/>
    </xf>
    <xf numFmtId="190" fontId="2" fillId="0" borderId="0" xfId="0" applyNumberFormat="1" applyFont="1" applyFill="1" applyAlignment="1">
      <alignment/>
    </xf>
    <xf numFmtId="190" fontId="1" fillId="0" borderId="12" xfId="0" applyNumberFormat="1" applyFont="1" applyBorder="1" applyAlignment="1">
      <alignment horizontal="center" vertical="top" wrapText="1"/>
    </xf>
    <xf numFmtId="190" fontId="1" fillId="0" borderId="13" xfId="0" applyNumberFormat="1" applyFont="1" applyBorder="1" applyAlignment="1">
      <alignment horizontal="center" vertical="top" wrapText="1"/>
    </xf>
    <xf numFmtId="190" fontId="1" fillId="0" borderId="14" xfId="0" applyNumberFormat="1" applyFont="1" applyBorder="1" applyAlignment="1">
      <alignment horizontal="center" vertical="top" wrapText="1"/>
    </xf>
    <xf numFmtId="190" fontId="1" fillId="0" borderId="11" xfId="0" applyNumberFormat="1" applyFont="1" applyBorder="1" applyAlignment="1">
      <alignment horizontal="center" vertical="center" wrapText="1"/>
    </xf>
    <xf numFmtId="190" fontId="5" fillId="0" borderId="11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6" xfId="0" applyNumberFormat="1" applyFont="1" applyBorder="1" applyAlignment="1">
      <alignment horizontal="center" vertical="center" wrapText="1"/>
    </xf>
    <xf numFmtId="190" fontId="1" fillId="0" borderId="17" xfId="0" applyNumberFormat="1" applyFont="1" applyBorder="1" applyAlignment="1">
      <alignment horizontal="center" vertical="center" wrapText="1"/>
    </xf>
    <xf numFmtId="190" fontId="1" fillId="0" borderId="18" xfId="0" applyNumberFormat="1" applyFont="1" applyBorder="1" applyAlignment="1">
      <alignment horizontal="center" vertical="center" wrapText="1"/>
    </xf>
    <xf numFmtId="190" fontId="1" fillId="0" borderId="0" xfId="0" applyNumberFormat="1" applyFont="1" applyAlignment="1">
      <alignment horizontal="center" vertical="center" wrapText="1"/>
    </xf>
    <xf numFmtId="190" fontId="1" fillId="0" borderId="19" xfId="0" applyNumberFormat="1" applyFont="1" applyBorder="1" applyAlignment="1">
      <alignment horizontal="center" vertical="center" wrapText="1"/>
    </xf>
    <xf numFmtId="190" fontId="1" fillId="0" borderId="20" xfId="0" applyNumberFormat="1" applyFont="1" applyBorder="1" applyAlignment="1">
      <alignment horizontal="center" vertical="center" wrapText="1"/>
    </xf>
    <xf numFmtId="190" fontId="1" fillId="0" borderId="21" xfId="0" applyNumberFormat="1" applyFont="1" applyBorder="1" applyAlignment="1">
      <alignment horizontal="center" vertical="center" wrapText="1"/>
    </xf>
    <xf numFmtId="190" fontId="1" fillId="0" borderId="22" xfId="0" applyNumberFormat="1" applyFont="1" applyBorder="1" applyAlignment="1">
      <alignment horizontal="center" vertical="center" wrapText="1"/>
    </xf>
    <xf numFmtId="190" fontId="1" fillId="0" borderId="15" xfId="0" applyNumberFormat="1" applyFont="1" applyFill="1" applyBorder="1" applyAlignment="1">
      <alignment horizontal="center" vertical="center" wrapText="1"/>
    </xf>
    <xf numFmtId="190" fontId="1" fillId="0" borderId="16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>
      <alignment horizontal="center" vertical="center" wrapText="1"/>
    </xf>
    <xf numFmtId="190" fontId="1" fillId="0" borderId="18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>
      <alignment horizontal="center" vertical="center" wrapText="1"/>
    </xf>
    <xf numFmtId="190" fontId="2" fillId="0" borderId="23" xfId="0" applyNumberFormat="1" applyFont="1" applyBorder="1" applyAlignment="1">
      <alignment horizontal="center" vertical="top" wrapText="1"/>
    </xf>
    <xf numFmtId="190" fontId="2" fillId="0" borderId="24" xfId="0" applyNumberFormat="1" applyFont="1" applyBorder="1" applyAlignment="1">
      <alignment horizontal="center" vertical="top" wrapText="1"/>
    </xf>
    <xf numFmtId="190" fontId="2" fillId="0" borderId="10" xfId="0" applyNumberFormat="1" applyFont="1" applyBorder="1" applyAlignment="1">
      <alignment horizontal="center" vertical="top" wrapText="1"/>
    </xf>
    <xf numFmtId="190" fontId="3" fillId="0" borderId="0" xfId="0" applyNumberFormat="1" applyFont="1" applyAlignment="1">
      <alignment horizontal="center"/>
    </xf>
    <xf numFmtId="190" fontId="1" fillId="0" borderId="12" xfId="0" applyNumberFormat="1" applyFont="1" applyBorder="1" applyAlignment="1">
      <alignment horizontal="center"/>
    </xf>
    <xf numFmtId="190" fontId="1" fillId="0" borderId="13" xfId="0" applyNumberFormat="1" applyFont="1" applyBorder="1" applyAlignment="1">
      <alignment horizontal="center"/>
    </xf>
    <xf numFmtId="190" fontId="1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Y40" sqref="Y40"/>
    </sheetView>
  </sheetViews>
  <sheetFormatPr defaultColWidth="9.140625" defaultRowHeight="12.75"/>
  <cols>
    <col min="1" max="1" width="5.421875" style="7" customWidth="1"/>
    <col min="2" max="2" width="26.00390625" style="8" customWidth="1"/>
    <col min="3" max="3" width="8.8515625" style="8" customWidth="1"/>
    <col min="4" max="4" width="6.140625" style="8" customWidth="1"/>
    <col min="5" max="5" width="7.421875" style="8" customWidth="1"/>
    <col min="6" max="6" width="8.28125" style="8" customWidth="1"/>
    <col min="7" max="7" width="7.421875" style="8" customWidth="1"/>
    <col min="8" max="8" width="8.140625" style="8" customWidth="1"/>
    <col min="9" max="9" width="8.00390625" style="8" hidden="1" customWidth="1"/>
    <col min="10" max="10" width="7.57421875" style="8" hidden="1" customWidth="1"/>
    <col min="11" max="11" width="7.7109375" style="8" hidden="1" customWidth="1"/>
    <col min="12" max="13" width="8.00390625" style="8" customWidth="1"/>
    <col min="14" max="14" width="7.421875" style="8" customWidth="1"/>
    <col min="15" max="15" width="8.00390625" style="8" hidden="1" customWidth="1"/>
    <col min="16" max="16" width="8.421875" style="8" hidden="1" customWidth="1"/>
    <col min="17" max="17" width="9.57421875" style="8" hidden="1" customWidth="1"/>
    <col min="18" max="18" width="8.28125" style="8" customWidth="1"/>
    <col min="19" max="19" width="8.00390625" style="8" customWidth="1"/>
    <col min="20" max="20" width="7.8515625" style="8" customWidth="1"/>
    <col min="21" max="21" width="9.00390625" style="8" customWidth="1"/>
    <col min="22" max="22" width="6.8515625" style="8" customWidth="1"/>
    <col min="23" max="23" width="7.00390625" style="8" customWidth="1"/>
    <col min="24" max="24" width="9.421875" style="8" customWidth="1"/>
    <col min="25" max="25" width="7.7109375" style="8" customWidth="1"/>
    <col min="26" max="26" width="8.140625" style="8" customWidth="1"/>
    <col min="27" max="28" width="9.140625" style="8" hidden="1" customWidth="1"/>
    <col min="29" max="29" width="0" style="8" hidden="1" customWidth="1"/>
    <col min="30" max="16384" width="9.140625" style="8" customWidth="1"/>
  </cols>
  <sheetData>
    <row r="1" spans="2:16" s="4" customFormat="1" ht="25.5" customHeight="1">
      <c r="B1" s="5"/>
      <c r="O1" s="3"/>
      <c r="P1" s="6"/>
    </row>
    <row r="2" ht="11.25">
      <c r="X2" s="8" t="s">
        <v>43</v>
      </c>
    </row>
    <row r="3" ht="11.25">
      <c r="X3" s="8" t="s">
        <v>5</v>
      </c>
    </row>
    <row r="4" ht="11.25">
      <c r="X4" s="18" t="s">
        <v>46</v>
      </c>
    </row>
    <row r="5" ht="11.25">
      <c r="X5" s="8" t="s">
        <v>47</v>
      </c>
    </row>
    <row r="7" spans="1:26" ht="11.25">
      <c r="A7" s="45" t="s">
        <v>45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3:26" ht="11.25">
      <c r="C8" s="7"/>
      <c r="D8" s="7"/>
      <c r="E8" s="7"/>
      <c r="F8" s="7"/>
      <c r="G8" s="7"/>
      <c r="H8" s="7"/>
      <c r="Z8" s="9" t="s">
        <v>34</v>
      </c>
    </row>
    <row r="9" spans="1:26" ht="15" customHeight="1">
      <c r="A9" s="42" t="s">
        <v>44</v>
      </c>
      <c r="B9" s="42" t="s">
        <v>32</v>
      </c>
      <c r="C9" s="24" t="s">
        <v>35</v>
      </c>
      <c r="D9" s="25"/>
      <c r="E9" s="26"/>
      <c r="F9" s="24" t="s">
        <v>33</v>
      </c>
      <c r="G9" s="25"/>
      <c r="H9" s="26"/>
      <c r="I9" s="33" t="s">
        <v>28</v>
      </c>
      <c r="J9" s="34"/>
      <c r="K9" s="35"/>
      <c r="L9" s="33" t="s">
        <v>9</v>
      </c>
      <c r="M9" s="34"/>
      <c r="N9" s="35"/>
      <c r="O9" s="33" t="s">
        <v>27</v>
      </c>
      <c r="P9" s="34"/>
      <c r="Q9" s="35"/>
      <c r="R9" s="33" t="s">
        <v>8</v>
      </c>
      <c r="S9" s="34"/>
      <c r="T9" s="35"/>
      <c r="U9" s="22" t="s">
        <v>25</v>
      </c>
      <c r="V9" s="22"/>
      <c r="W9" s="22"/>
      <c r="X9" s="23" t="s">
        <v>4</v>
      </c>
      <c r="Y9" s="23"/>
      <c r="Z9" s="23"/>
    </row>
    <row r="10" spans="1:26" ht="15" customHeight="1">
      <c r="A10" s="43"/>
      <c r="B10" s="43"/>
      <c r="C10" s="27"/>
      <c r="D10" s="28"/>
      <c r="E10" s="29"/>
      <c r="F10" s="27"/>
      <c r="G10" s="28"/>
      <c r="H10" s="29"/>
      <c r="I10" s="36"/>
      <c r="J10" s="37"/>
      <c r="K10" s="38"/>
      <c r="L10" s="36"/>
      <c r="M10" s="37"/>
      <c r="N10" s="38"/>
      <c r="O10" s="36"/>
      <c r="P10" s="37"/>
      <c r="Q10" s="38"/>
      <c r="R10" s="36"/>
      <c r="S10" s="37"/>
      <c r="T10" s="38"/>
      <c r="U10" s="22"/>
      <c r="V10" s="22"/>
      <c r="W10" s="22"/>
      <c r="X10" s="23"/>
      <c r="Y10" s="23"/>
      <c r="Z10" s="23"/>
    </row>
    <row r="11" spans="1:26" ht="15" customHeight="1">
      <c r="A11" s="43"/>
      <c r="B11" s="43"/>
      <c r="C11" s="27"/>
      <c r="D11" s="28"/>
      <c r="E11" s="29"/>
      <c r="F11" s="27"/>
      <c r="G11" s="28"/>
      <c r="H11" s="29"/>
      <c r="I11" s="36"/>
      <c r="J11" s="37"/>
      <c r="K11" s="38"/>
      <c r="L11" s="36"/>
      <c r="M11" s="37"/>
      <c r="N11" s="38"/>
      <c r="O11" s="36"/>
      <c r="P11" s="37"/>
      <c r="Q11" s="38"/>
      <c r="R11" s="36"/>
      <c r="S11" s="37"/>
      <c r="T11" s="38"/>
      <c r="U11" s="22"/>
      <c r="V11" s="22"/>
      <c r="W11" s="22"/>
      <c r="X11" s="23"/>
      <c r="Y11" s="23"/>
      <c r="Z11" s="23"/>
    </row>
    <row r="12" spans="1:26" ht="15" customHeight="1">
      <c r="A12" s="43"/>
      <c r="B12" s="43"/>
      <c r="C12" s="27"/>
      <c r="D12" s="28"/>
      <c r="E12" s="29"/>
      <c r="F12" s="27"/>
      <c r="G12" s="28"/>
      <c r="H12" s="29"/>
      <c r="I12" s="36"/>
      <c r="J12" s="37"/>
      <c r="K12" s="38"/>
      <c r="L12" s="36"/>
      <c r="M12" s="37"/>
      <c r="N12" s="38"/>
      <c r="O12" s="36"/>
      <c r="P12" s="37"/>
      <c r="Q12" s="38"/>
      <c r="R12" s="36"/>
      <c r="S12" s="37"/>
      <c r="T12" s="38"/>
      <c r="U12" s="22"/>
      <c r="V12" s="22"/>
      <c r="W12" s="22"/>
      <c r="X12" s="23"/>
      <c r="Y12" s="23"/>
      <c r="Z12" s="23"/>
    </row>
    <row r="13" spans="1:26" ht="15.75" customHeight="1" hidden="1">
      <c r="A13" s="43"/>
      <c r="B13" s="43"/>
      <c r="C13" s="30"/>
      <c r="D13" s="31"/>
      <c r="E13" s="32"/>
      <c r="F13" s="30"/>
      <c r="G13" s="31"/>
      <c r="H13" s="32"/>
      <c r="I13" s="39"/>
      <c r="J13" s="40"/>
      <c r="K13" s="41"/>
      <c r="L13" s="39"/>
      <c r="M13" s="40"/>
      <c r="N13" s="41"/>
      <c r="O13" s="39"/>
      <c r="P13" s="40"/>
      <c r="Q13" s="41"/>
      <c r="R13" s="39"/>
      <c r="S13" s="40"/>
      <c r="T13" s="41"/>
      <c r="U13" s="22"/>
      <c r="V13" s="22"/>
      <c r="W13" s="22"/>
      <c r="X13" s="17"/>
      <c r="Y13" s="17"/>
      <c r="Z13" s="17"/>
    </row>
    <row r="14" spans="1:26" ht="13.5" customHeight="1">
      <c r="A14" s="44"/>
      <c r="B14" s="44"/>
      <c r="C14" s="19" t="s">
        <v>13</v>
      </c>
      <c r="D14" s="20"/>
      <c r="E14" s="21"/>
      <c r="F14" s="19" t="s">
        <v>10</v>
      </c>
      <c r="G14" s="20"/>
      <c r="H14" s="21"/>
      <c r="I14" s="19" t="s">
        <v>29</v>
      </c>
      <c r="J14" s="20"/>
      <c r="K14" s="21"/>
      <c r="L14" s="19" t="s">
        <v>14</v>
      </c>
      <c r="M14" s="20"/>
      <c r="N14" s="21"/>
      <c r="O14" s="19" t="s">
        <v>12</v>
      </c>
      <c r="P14" s="20"/>
      <c r="Q14" s="21"/>
      <c r="R14" s="19" t="s">
        <v>11</v>
      </c>
      <c r="S14" s="20"/>
      <c r="T14" s="21"/>
      <c r="U14" s="19" t="s">
        <v>13</v>
      </c>
      <c r="V14" s="20"/>
      <c r="W14" s="21"/>
      <c r="X14" s="46"/>
      <c r="Y14" s="47"/>
      <c r="Z14" s="48"/>
    </row>
    <row r="15" spans="1:26" ht="45" customHeight="1">
      <c r="A15" s="10"/>
      <c r="B15" s="10"/>
      <c r="C15" s="1" t="s">
        <v>48</v>
      </c>
      <c r="D15" s="1" t="s">
        <v>36</v>
      </c>
      <c r="E15" s="1" t="s">
        <v>37</v>
      </c>
      <c r="F15" s="1" t="s">
        <v>48</v>
      </c>
      <c r="G15" s="1" t="s">
        <v>36</v>
      </c>
      <c r="H15" s="1" t="s">
        <v>37</v>
      </c>
      <c r="I15" s="1" t="s">
        <v>42</v>
      </c>
      <c r="J15" s="1" t="s">
        <v>36</v>
      </c>
      <c r="K15" s="1" t="s">
        <v>37</v>
      </c>
      <c r="L15" s="1" t="s">
        <v>48</v>
      </c>
      <c r="M15" s="1" t="s">
        <v>36</v>
      </c>
      <c r="N15" s="1" t="s">
        <v>37</v>
      </c>
      <c r="O15" s="1" t="s">
        <v>42</v>
      </c>
      <c r="P15" s="1" t="s">
        <v>36</v>
      </c>
      <c r="Q15" s="1" t="s">
        <v>37</v>
      </c>
      <c r="R15" s="1" t="s">
        <v>48</v>
      </c>
      <c r="S15" s="1" t="s">
        <v>38</v>
      </c>
      <c r="T15" s="1" t="s">
        <v>37</v>
      </c>
      <c r="U15" s="1" t="s">
        <v>48</v>
      </c>
      <c r="V15" s="2" t="s">
        <v>39</v>
      </c>
      <c r="W15" s="2" t="s">
        <v>37</v>
      </c>
      <c r="X15" s="1" t="s">
        <v>48</v>
      </c>
      <c r="Y15" s="2" t="s">
        <v>40</v>
      </c>
      <c r="Z15" s="2" t="s">
        <v>37</v>
      </c>
    </row>
    <row r="16" spans="1:28" ht="12.75" customHeight="1">
      <c r="A16" s="11"/>
      <c r="B16" s="12" t="s">
        <v>7</v>
      </c>
      <c r="C16" s="13">
        <f>SUM(C17:C18)</f>
        <v>3123</v>
      </c>
      <c r="D16" s="13">
        <f>SUM(D17:D18)</f>
        <v>0</v>
      </c>
      <c r="E16" s="13">
        <f>D16+C16</f>
        <v>3123</v>
      </c>
      <c r="F16" s="13">
        <f>SUM(F17:F18)</f>
        <v>1700</v>
      </c>
      <c r="G16" s="13">
        <f>SUM(G17:G18)</f>
        <v>4296</v>
      </c>
      <c r="H16" s="13">
        <f>G16+F16</f>
        <v>5996</v>
      </c>
      <c r="I16" s="13">
        <f>SUM(I17:I18)</f>
        <v>0</v>
      </c>
      <c r="J16" s="13">
        <f>SUM(J17:J18)</f>
        <v>0</v>
      </c>
      <c r="K16" s="13">
        <f>J16+I16</f>
        <v>0</v>
      </c>
      <c r="L16" s="13">
        <f>SUM(L17:L18)</f>
        <v>0</v>
      </c>
      <c r="M16" s="13">
        <f>SUM(M17:M18)</f>
        <v>1201</v>
      </c>
      <c r="N16" s="13">
        <f>M16+L16</f>
        <v>1201</v>
      </c>
      <c r="O16" s="13">
        <f>SUM(O17:O18)</f>
        <v>0</v>
      </c>
      <c r="P16" s="13">
        <f>SUM(P17:P18)</f>
        <v>0</v>
      </c>
      <c r="Q16" s="13">
        <f>P16+O16</f>
        <v>0</v>
      </c>
      <c r="R16" s="13">
        <f>SUM(R17:R18)</f>
        <v>10050</v>
      </c>
      <c r="S16" s="13">
        <f>SUM(S17:S18)</f>
        <v>3129</v>
      </c>
      <c r="T16" s="13">
        <f>S16+R16</f>
        <v>13179</v>
      </c>
      <c r="U16" s="13">
        <f>SUM(U17:U18)</f>
        <v>4377</v>
      </c>
      <c r="V16" s="13">
        <f>SUM(V17:V18)</f>
        <v>-484</v>
      </c>
      <c r="W16" s="13">
        <f>V16+U16</f>
        <v>3893</v>
      </c>
      <c r="X16" s="13">
        <f>SUM(X17:X18)</f>
        <v>19250</v>
      </c>
      <c r="Y16" s="13">
        <f>V16+S16+P16+M16+J16+G16+D16</f>
        <v>8142</v>
      </c>
      <c r="Z16" s="13">
        <f>Y16+X16</f>
        <v>27392</v>
      </c>
      <c r="AA16" s="8">
        <f>W16+T16+Q16+N16+K16+H16+E16</f>
        <v>27392</v>
      </c>
      <c r="AB16" s="8">
        <f>AA16-Z16</f>
        <v>0</v>
      </c>
    </row>
    <row r="17" spans="1:28" ht="11.25">
      <c r="A17" s="10"/>
      <c r="B17" s="14" t="s">
        <v>0</v>
      </c>
      <c r="C17" s="15">
        <v>3123</v>
      </c>
      <c r="D17" s="15"/>
      <c r="E17" s="15">
        <f aca="true" t="shared" si="0" ref="E17:E32">D17+C17</f>
        <v>3123</v>
      </c>
      <c r="F17" s="15"/>
      <c r="G17" s="15">
        <v>4296</v>
      </c>
      <c r="H17" s="15">
        <f aca="true" t="shared" si="1" ref="H17:H32">G17+F17</f>
        <v>4296</v>
      </c>
      <c r="I17" s="15"/>
      <c r="J17" s="15"/>
      <c r="K17" s="15">
        <f aca="true" t="shared" si="2" ref="K17:K32">J17+I17</f>
        <v>0</v>
      </c>
      <c r="L17" s="15"/>
      <c r="M17" s="15">
        <v>1201</v>
      </c>
      <c r="N17" s="15">
        <f aca="true" t="shared" si="3" ref="N17:N32">M17+L17</f>
        <v>1201</v>
      </c>
      <c r="O17" s="15"/>
      <c r="P17" s="15"/>
      <c r="Q17" s="15">
        <f aca="true" t="shared" si="4" ref="Q17:Q32">P17+O17</f>
        <v>0</v>
      </c>
      <c r="R17" s="15"/>
      <c r="S17" s="15">
        <v>3229</v>
      </c>
      <c r="T17" s="15">
        <f aca="true" t="shared" si="5" ref="T17:T32">S17+R17</f>
        <v>3229</v>
      </c>
      <c r="U17" s="15">
        <v>4377</v>
      </c>
      <c r="V17" s="15">
        <v>-484</v>
      </c>
      <c r="W17" s="15">
        <f aca="true" t="shared" si="6" ref="W17:W32">V17+U17</f>
        <v>3893</v>
      </c>
      <c r="X17" s="15">
        <f>U17+R17+O17+L17+I17+F17+C17</f>
        <v>7500</v>
      </c>
      <c r="Y17" s="15">
        <f>V17+S17+P17+M17+J17+G17+D17</f>
        <v>8242</v>
      </c>
      <c r="Z17" s="15">
        <f>Y17+X17</f>
        <v>15742</v>
      </c>
      <c r="AA17" s="8">
        <f aca="true" t="shared" si="7" ref="AA17:AA33">W17+T17+Q17+N17+K17+H17+E17</f>
        <v>15742</v>
      </c>
      <c r="AB17" s="8">
        <f>AA17-Z17</f>
        <v>0</v>
      </c>
    </row>
    <row r="18" spans="1:28" ht="11.25">
      <c r="A18" s="10"/>
      <c r="B18" s="14" t="s">
        <v>1</v>
      </c>
      <c r="C18" s="15"/>
      <c r="D18" s="15"/>
      <c r="E18" s="15">
        <f t="shared" si="0"/>
        <v>0</v>
      </c>
      <c r="F18" s="15">
        <v>1700</v>
      </c>
      <c r="G18" s="15"/>
      <c r="H18" s="15">
        <f t="shared" si="1"/>
        <v>1700</v>
      </c>
      <c r="I18" s="15"/>
      <c r="J18" s="15"/>
      <c r="K18" s="15">
        <f t="shared" si="2"/>
        <v>0</v>
      </c>
      <c r="L18" s="15"/>
      <c r="M18" s="15"/>
      <c r="N18" s="15">
        <f t="shared" si="3"/>
        <v>0</v>
      </c>
      <c r="O18" s="15"/>
      <c r="P18" s="15"/>
      <c r="Q18" s="15">
        <f t="shared" si="4"/>
        <v>0</v>
      </c>
      <c r="R18" s="15">
        <v>10050</v>
      </c>
      <c r="S18" s="15">
        <v>-100</v>
      </c>
      <c r="T18" s="15">
        <f t="shared" si="5"/>
        <v>9950</v>
      </c>
      <c r="U18" s="15"/>
      <c r="V18" s="15"/>
      <c r="W18" s="15">
        <f t="shared" si="6"/>
        <v>0</v>
      </c>
      <c r="X18" s="15">
        <f>U18+R18+O18+L18+I18+F18+C18</f>
        <v>11750</v>
      </c>
      <c r="Y18" s="15">
        <f aca="true" t="shared" si="8" ref="Y18:Y32">V18+S18+P18+M18+J18+G18+D18</f>
        <v>-100</v>
      </c>
      <c r="Z18" s="15">
        <f aca="true" t="shared" si="9" ref="Z18:Z32">Y18+X18</f>
        <v>11650</v>
      </c>
      <c r="AA18" s="8">
        <f t="shared" si="7"/>
        <v>11650</v>
      </c>
      <c r="AB18" s="8">
        <f aca="true" t="shared" si="10" ref="AB18:AB33">AA18-Z18</f>
        <v>0</v>
      </c>
    </row>
    <row r="19" spans="1:28" ht="12.75" customHeight="1">
      <c r="A19" s="11"/>
      <c r="B19" s="12" t="s">
        <v>2</v>
      </c>
      <c r="C19" s="13">
        <f>SUM(C20+C23+C29+C30+C31+C32)</f>
        <v>3123</v>
      </c>
      <c r="D19" s="13">
        <f>SUM(D20+D23+D29+D30+D31+D32)</f>
        <v>0</v>
      </c>
      <c r="E19" s="13">
        <f t="shared" si="0"/>
        <v>3123</v>
      </c>
      <c r="F19" s="13">
        <f>SUM(F20+F23+F29+F30+F31+F32)</f>
        <v>1700</v>
      </c>
      <c r="G19" s="13">
        <f>SUM(G20+G23+G29+G30+G31+G32)</f>
        <v>4296</v>
      </c>
      <c r="H19" s="13">
        <f t="shared" si="1"/>
        <v>5996</v>
      </c>
      <c r="I19" s="13">
        <f>SUM(I20+I23+I29+I30+I31+I32)</f>
        <v>0</v>
      </c>
      <c r="J19" s="13">
        <f>SUM(J20+J23+J29+J30+J31+J32)</f>
        <v>0</v>
      </c>
      <c r="K19" s="13">
        <f t="shared" si="2"/>
        <v>0</v>
      </c>
      <c r="L19" s="13">
        <f>SUM(L20+L23+L29+L30+L31+L32)</f>
        <v>0</v>
      </c>
      <c r="M19" s="13">
        <f>SUM(M20+M23+M29+M30+M31+M32)</f>
        <v>1201</v>
      </c>
      <c r="N19" s="13">
        <f t="shared" si="3"/>
        <v>1201</v>
      </c>
      <c r="O19" s="13">
        <f>SUM(O20+O23+O29+O30+O31+O32)</f>
        <v>0</v>
      </c>
      <c r="P19" s="13">
        <f>SUM(P20+P23+P29+P30+P31+P32)</f>
        <v>0</v>
      </c>
      <c r="Q19" s="13">
        <f t="shared" si="4"/>
        <v>0</v>
      </c>
      <c r="R19" s="13">
        <f>SUM(R20+R23+R29+R30+R31+R32)</f>
        <v>10050</v>
      </c>
      <c r="S19" s="13">
        <f>SUM(S20+S23+S29+S30+S31+S32)</f>
        <v>3129</v>
      </c>
      <c r="T19" s="13">
        <f t="shared" si="5"/>
        <v>13179</v>
      </c>
      <c r="U19" s="13">
        <f>SUM(U20+U23+U29+U30+U31+U32)</f>
        <v>4377</v>
      </c>
      <c r="V19" s="13">
        <f>SUM(V20+V23+V29+V30+V31+V32)</f>
        <v>-484</v>
      </c>
      <c r="W19" s="13">
        <f t="shared" si="6"/>
        <v>3893</v>
      </c>
      <c r="X19" s="13">
        <f>SUM(X20+X23+X29+X30+X31+X32)</f>
        <v>19250</v>
      </c>
      <c r="Y19" s="15">
        <f t="shared" si="8"/>
        <v>8142</v>
      </c>
      <c r="Z19" s="13">
        <f t="shared" si="9"/>
        <v>27392</v>
      </c>
      <c r="AA19" s="8">
        <f t="shared" si="7"/>
        <v>27392</v>
      </c>
      <c r="AB19" s="8">
        <f t="shared" si="10"/>
        <v>0</v>
      </c>
    </row>
    <row r="20" spans="1:28" ht="19.5" customHeight="1">
      <c r="A20" s="10">
        <v>1000</v>
      </c>
      <c r="B20" s="14" t="s">
        <v>15</v>
      </c>
      <c r="C20" s="15">
        <f aca="true" t="shared" si="11" ref="C20:V20">SUM(C21:C22)</f>
        <v>0</v>
      </c>
      <c r="D20" s="15">
        <f>SUM(D21:D22)</f>
        <v>0</v>
      </c>
      <c r="E20" s="15">
        <f t="shared" si="0"/>
        <v>0</v>
      </c>
      <c r="F20" s="15">
        <f t="shared" si="11"/>
        <v>0</v>
      </c>
      <c r="G20" s="15">
        <f t="shared" si="11"/>
        <v>0</v>
      </c>
      <c r="H20" s="15">
        <f t="shared" si="1"/>
        <v>0</v>
      </c>
      <c r="I20" s="15">
        <f t="shared" si="11"/>
        <v>0</v>
      </c>
      <c r="J20" s="15">
        <f t="shared" si="11"/>
        <v>0</v>
      </c>
      <c r="K20" s="15">
        <f t="shared" si="2"/>
        <v>0</v>
      </c>
      <c r="L20" s="15">
        <f t="shared" si="11"/>
        <v>0</v>
      </c>
      <c r="M20" s="15">
        <f t="shared" si="11"/>
        <v>0</v>
      </c>
      <c r="N20" s="15">
        <f t="shared" si="3"/>
        <v>0</v>
      </c>
      <c r="O20" s="15">
        <f t="shared" si="11"/>
        <v>0</v>
      </c>
      <c r="P20" s="15">
        <f t="shared" si="11"/>
        <v>0</v>
      </c>
      <c r="Q20" s="15">
        <f t="shared" si="4"/>
        <v>0</v>
      </c>
      <c r="R20" s="15">
        <f t="shared" si="11"/>
        <v>0</v>
      </c>
      <c r="S20" s="15">
        <f t="shared" si="11"/>
        <v>1811</v>
      </c>
      <c r="T20" s="15">
        <f t="shared" si="5"/>
        <v>1811</v>
      </c>
      <c r="U20" s="15">
        <f t="shared" si="11"/>
        <v>0</v>
      </c>
      <c r="V20" s="15">
        <f t="shared" si="11"/>
        <v>0</v>
      </c>
      <c r="W20" s="15">
        <f t="shared" si="6"/>
        <v>0</v>
      </c>
      <c r="X20" s="15">
        <f>U20+R20+O20+L20+I20+F20+C20</f>
        <v>0</v>
      </c>
      <c r="Y20" s="15">
        <f t="shared" si="8"/>
        <v>1811</v>
      </c>
      <c r="Z20" s="15">
        <f t="shared" si="9"/>
        <v>1811</v>
      </c>
      <c r="AA20" s="8">
        <f t="shared" si="7"/>
        <v>1811</v>
      </c>
      <c r="AB20" s="8">
        <f t="shared" si="10"/>
        <v>0</v>
      </c>
    </row>
    <row r="21" spans="1:28" ht="21" customHeight="1">
      <c r="A21" s="16">
        <v>1100</v>
      </c>
      <c r="B21" s="14" t="s">
        <v>30</v>
      </c>
      <c r="C21" s="15"/>
      <c r="D21" s="15"/>
      <c r="E21" s="15">
        <f t="shared" si="0"/>
        <v>0</v>
      </c>
      <c r="F21" s="15"/>
      <c r="G21" s="15"/>
      <c r="H21" s="15">
        <f t="shared" si="1"/>
        <v>0</v>
      </c>
      <c r="I21" s="15"/>
      <c r="J21" s="15"/>
      <c r="K21" s="15">
        <f t="shared" si="2"/>
        <v>0</v>
      </c>
      <c r="L21" s="15"/>
      <c r="M21" s="15"/>
      <c r="N21" s="15">
        <f t="shared" si="3"/>
        <v>0</v>
      </c>
      <c r="O21" s="15"/>
      <c r="P21" s="15"/>
      <c r="Q21" s="15">
        <f t="shared" si="4"/>
        <v>0</v>
      </c>
      <c r="R21" s="15"/>
      <c r="S21" s="15">
        <v>1725</v>
      </c>
      <c r="T21" s="15">
        <f t="shared" si="5"/>
        <v>1725</v>
      </c>
      <c r="U21" s="15"/>
      <c r="V21" s="15"/>
      <c r="W21" s="15">
        <f t="shared" si="6"/>
        <v>0</v>
      </c>
      <c r="X21" s="15">
        <f aca="true" t="shared" si="12" ref="X21:X32">U21+R21+O21+L21+I21+F21+C21</f>
        <v>0</v>
      </c>
      <c r="Y21" s="15">
        <f t="shared" si="8"/>
        <v>1725</v>
      </c>
      <c r="Z21" s="15">
        <f t="shared" si="9"/>
        <v>1725</v>
      </c>
      <c r="AA21" s="8">
        <f t="shared" si="7"/>
        <v>1725</v>
      </c>
      <c r="AB21" s="8">
        <f t="shared" si="10"/>
        <v>0</v>
      </c>
    </row>
    <row r="22" spans="1:28" ht="48" customHeight="1">
      <c r="A22" s="16">
        <v>1200</v>
      </c>
      <c r="B22" s="14" t="s">
        <v>16</v>
      </c>
      <c r="C22" s="15"/>
      <c r="D22" s="15"/>
      <c r="E22" s="15">
        <f t="shared" si="0"/>
        <v>0</v>
      </c>
      <c r="F22" s="15"/>
      <c r="G22" s="15"/>
      <c r="H22" s="15">
        <f t="shared" si="1"/>
        <v>0</v>
      </c>
      <c r="I22" s="15"/>
      <c r="J22" s="15"/>
      <c r="K22" s="15">
        <f t="shared" si="2"/>
        <v>0</v>
      </c>
      <c r="L22" s="15"/>
      <c r="M22" s="15"/>
      <c r="N22" s="15">
        <f t="shared" si="3"/>
        <v>0</v>
      </c>
      <c r="O22" s="15"/>
      <c r="P22" s="15"/>
      <c r="Q22" s="15">
        <f t="shared" si="4"/>
        <v>0</v>
      </c>
      <c r="R22" s="15"/>
      <c r="S22" s="15">
        <v>86</v>
      </c>
      <c r="T22" s="15">
        <f t="shared" si="5"/>
        <v>86</v>
      </c>
      <c r="U22" s="15"/>
      <c r="V22" s="15"/>
      <c r="W22" s="15">
        <f t="shared" si="6"/>
        <v>0</v>
      </c>
      <c r="X22" s="15">
        <f t="shared" si="12"/>
        <v>0</v>
      </c>
      <c r="Y22" s="15">
        <f t="shared" si="8"/>
        <v>86</v>
      </c>
      <c r="Z22" s="15">
        <f t="shared" si="9"/>
        <v>86</v>
      </c>
      <c r="AA22" s="8">
        <f t="shared" si="7"/>
        <v>86</v>
      </c>
      <c r="AB22" s="8">
        <f t="shared" si="10"/>
        <v>0</v>
      </c>
    </row>
    <row r="23" spans="1:28" ht="11.25">
      <c r="A23" s="10">
        <v>2000</v>
      </c>
      <c r="B23" s="14" t="s">
        <v>17</v>
      </c>
      <c r="C23" s="15">
        <f>SUM(C24:C28)</f>
        <v>3123</v>
      </c>
      <c r="D23" s="15">
        <f>SUM(D24:D28)</f>
        <v>0</v>
      </c>
      <c r="E23" s="15">
        <f t="shared" si="0"/>
        <v>3123</v>
      </c>
      <c r="F23" s="15">
        <f>SUM(F24:F28)</f>
        <v>1700</v>
      </c>
      <c r="G23" s="15">
        <f>SUM(G24:G28)</f>
        <v>4296</v>
      </c>
      <c r="H23" s="15">
        <f t="shared" si="1"/>
        <v>5996</v>
      </c>
      <c r="I23" s="15">
        <f>SUM(I24:I28)</f>
        <v>0</v>
      </c>
      <c r="J23" s="15">
        <f>SUM(J24:J28)</f>
        <v>0</v>
      </c>
      <c r="K23" s="15">
        <f t="shared" si="2"/>
        <v>0</v>
      </c>
      <c r="L23" s="15">
        <f>SUM(L24:L28)</f>
        <v>0</v>
      </c>
      <c r="M23" s="15">
        <f>SUM(M24:M28)</f>
        <v>1201</v>
      </c>
      <c r="N23" s="15">
        <f t="shared" si="3"/>
        <v>1201</v>
      </c>
      <c r="O23" s="15">
        <f>SUM(O24:O28)</f>
        <v>0</v>
      </c>
      <c r="P23" s="15">
        <f>SUM(P24:P28)</f>
        <v>0</v>
      </c>
      <c r="Q23" s="15">
        <f t="shared" si="4"/>
        <v>0</v>
      </c>
      <c r="R23" s="15">
        <f>SUM(R24:R28)</f>
        <v>5050</v>
      </c>
      <c r="S23" s="15">
        <f>SUM(S24:S28)</f>
        <v>1318</v>
      </c>
      <c r="T23" s="15">
        <f t="shared" si="5"/>
        <v>6368</v>
      </c>
      <c r="U23" s="15">
        <f>SUM(U24:U28)</f>
        <v>3157</v>
      </c>
      <c r="V23" s="15">
        <f>SUM(V24:V28)</f>
        <v>-22</v>
      </c>
      <c r="W23" s="15">
        <f t="shared" si="6"/>
        <v>3135</v>
      </c>
      <c r="X23" s="15">
        <f t="shared" si="12"/>
        <v>13030</v>
      </c>
      <c r="Y23" s="15">
        <f t="shared" si="8"/>
        <v>6793</v>
      </c>
      <c r="Z23" s="15">
        <f t="shared" si="9"/>
        <v>19823</v>
      </c>
      <c r="AA23" s="8">
        <f t="shared" si="7"/>
        <v>19823</v>
      </c>
      <c r="AB23" s="8">
        <f t="shared" si="10"/>
        <v>0</v>
      </c>
    </row>
    <row r="24" spans="1:28" ht="23.25" customHeight="1">
      <c r="A24" s="16">
        <v>2100</v>
      </c>
      <c r="B24" s="14" t="s">
        <v>18</v>
      </c>
      <c r="C24" s="15"/>
      <c r="D24" s="15"/>
      <c r="E24" s="15">
        <f t="shared" si="0"/>
        <v>0</v>
      </c>
      <c r="F24" s="15"/>
      <c r="G24" s="15"/>
      <c r="H24" s="15">
        <f t="shared" si="1"/>
        <v>0</v>
      </c>
      <c r="I24" s="15"/>
      <c r="J24" s="15"/>
      <c r="K24" s="15">
        <f t="shared" si="2"/>
        <v>0</v>
      </c>
      <c r="L24" s="15"/>
      <c r="M24" s="15"/>
      <c r="N24" s="15">
        <f t="shared" si="3"/>
        <v>0</v>
      </c>
      <c r="O24" s="15"/>
      <c r="P24" s="15"/>
      <c r="Q24" s="15">
        <f t="shared" si="4"/>
        <v>0</v>
      </c>
      <c r="R24" s="15"/>
      <c r="S24" s="15"/>
      <c r="T24" s="15">
        <f t="shared" si="5"/>
        <v>0</v>
      </c>
      <c r="U24" s="15"/>
      <c r="V24" s="15"/>
      <c r="W24" s="15">
        <f t="shared" si="6"/>
        <v>0</v>
      </c>
      <c r="X24" s="15">
        <f t="shared" si="12"/>
        <v>0</v>
      </c>
      <c r="Y24" s="15">
        <f t="shared" si="8"/>
        <v>0</v>
      </c>
      <c r="Z24" s="15">
        <f t="shared" si="9"/>
        <v>0</v>
      </c>
      <c r="AA24" s="8">
        <f t="shared" si="7"/>
        <v>0</v>
      </c>
      <c r="AB24" s="8">
        <f t="shared" si="10"/>
        <v>0</v>
      </c>
    </row>
    <row r="25" spans="1:28" ht="18" customHeight="1">
      <c r="A25" s="16">
        <v>2200</v>
      </c>
      <c r="B25" s="14" t="s">
        <v>19</v>
      </c>
      <c r="C25" s="15">
        <v>3123</v>
      </c>
      <c r="D25" s="15"/>
      <c r="E25" s="15">
        <f t="shared" si="0"/>
        <v>3123</v>
      </c>
      <c r="F25" s="15">
        <v>1000</v>
      </c>
      <c r="G25" s="15"/>
      <c r="H25" s="15">
        <f t="shared" si="1"/>
        <v>1000</v>
      </c>
      <c r="I25" s="15"/>
      <c r="J25" s="15"/>
      <c r="K25" s="15">
        <f t="shared" si="2"/>
        <v>0</v>
      </c>
      <c r="L25" s="15"/>
      <c r="M25" s="15">
        <v>1201</v>
      </c>
      <c r="N25" s="15">
        <f t="shared" si="3"/>
        <v>1201</v>
      </c>
      <c r="O25" s="15"/>
      <c r="P25" s="15"/>
      <c r="Q25" s="15">
        <f t="shared" si="4"/>
        <v>0</v>
      </c>
      <c r="R25" s="15"/>
      <c r="S25" s="15">
        <v>226</v>
      </c>
      <c r="T25" s="15">
        <f t="shared" si="5"/>
        <v>226</v>
      </c>
      <c r="U25" s="15">
        <v>2814</v>
      </c>
      <c r="V25" s="15"/>
      <c r="W25" s="15">
        <f t="shared" si="6"/>
        <v>2814</v>
      </c>
      <c r="X25" s="15">
        <f t="shared" si="12"/>
        <v>6937</v>
      </c>
      <c r="Y25" s="15">
        <f t="shared" si="8"/>
        <v>1427</v>
      </c>
      <c r="Z25" s="15">
        <f t="shared" si="9"/>
        <v>8364</v>
      </c>
      <c r="AA25" s="8">
        <f t="shared" si="7"/>
        <v>8364</v>
      </c>
      <c r="AB25" s="8">
        <f t="shared" si="10"/>
        <v>0</v>
      </c>
    </row>
    <row r="26" spans="1:28" ht="39" customHeight="1">
      <c r="A26" s="16">
        <v>2300</v>
      </c>
      <c r="B26" s="14" t="s">
        <v>20</v>
      </c>
      <c r="C26" s="15"/>
      <c r="D26" s="15"/>
      <c r="E26" s="15">
        <f t="shared" si="0"/>
        <v>0</v>
      </c>
      <c r="F26" s="15">
        <v>700</v>
      </c>
      <c r="G26" s="15">
        <v>4296</v>
      </c>
      <c r="H26" s="15">
        <f t="shared" si="1"/>
        <v>4996</v>
      </c>
      <c r="I26" s="15"/>
      <c r="J26" s="15"/>
      <c r="K26" s="15">
        <f t="shared" si="2"/>
        <v>0</v>
      </c>
      <c r="L26" s="15"/>
      <c r="M26" s="15"/>
      <c r="N26" s="15">
        <f t="shared" si="3"/>
        <v>0</v>
      </c>
      <c r="O26" s="15"/>
      <c r="P26" s="15"/>
      <c r="Q26" s="15">
        <f t="shared" si="4"/>
        <v>0</v>
      </c>
      <c r="R26" s="15">
        <v>5050</v>
      </c>
      <c r="S26" s="15">
        <v>1092</v>
      </c>
      <c r="T26" s="15">
        <f t="shared" si="5"/>
        <v>6142</v>
      </c>
      <c r="U26" s="15">
        <v>343</v>
      </c>
      <c r="V26" s="15">
        <v>-22</v>
      </c>
      <c r="W26" s="15">
        <f t="shared" si="6"/>
        <v>321</v>
      </c>
      <c r="X26" s="15">
        <f t="shared" si="12"/>
        <v>6093</v>
      </c>
      <c r="Y26" s="15">
        <f t="shared" si="8"/>
        <v>5366</v>
      </c>
      <c r="Z26" s="15">
        <f t="shared" si="9"/>
        <v>11459</v>
      </c>
      <c r="AA26" s="8">
        <f t="shared" si="7"/>
        <v>11459</v>
      </c>
      <c r="AB26" s="8">
        <f t="shared" si="10"/>
        <v>0</v>
      </c>
    </row>
    <row r="27" spans="1:28" ht="15.75" customHeight="1">
      <c r="A27" s="16">
        <v>2400</v>
      </c>
      <c r="B27" s="14" t="s">
        <v>21</v>
      </c>
      <c r="C27" s="15"/>
      <c r="D27" s="15"/>
      <c r="E27" s="15">
        <f t="shared" si="0"/>
        <v>0</v>
      </c>
      <c r="F27" s="15"/>
      <c r="G27" s="15"/>
      <c r="H27" s="15">
        <f t="shared" si="1"/>
        <v>0</v>
      </c>
      <c r="I27" s="15"/>
      <c r="J27" s="15"/>
      <c r="K27" s="15">
        <f t="shared" si="2"/>
        <v>0</v>
      </c>
      <c r="L27" s="15"/>
      <c r="M27" s="15"/>
      <c r="N27" s="15">
        <f t="shared" si="3"/>
        <v>0</v>
      </c>
      <c r="O27" s="15"/>
      <c r="P27" s="15"/>
      <c r="Q27" s="15">
        <f t="shared" si="4"/>
        <v>0</v>
      </c>
      <c r="R27" s="15"/>
      <c r="S27" s="15"/>
      <c r="T27" s="15">
        <f t="shared" si="5"/>
        <v>0</v>
      </c>
      <c r="U27" s="15"/>
      <c r="V27" s="15"/>
      <c r="W27" s="15">
        <f t="shared" si="6"/>
        <v>0</v>
      </c>
      <c r="X27" s="15">
        <f t="shared" si="12"/>
        <v>0</v>
      </c>
      <c r="Y27" s="15">
        <f t="shared" si="8"/>
        <v>0</v>
      </c>
      <c r="Z27" s="15">
        <f t="shared" si="9"/>
        <v>0</v>
      </c>
      <c r="AA27" s="8">
        <f t="shared" si="7"/>
        <v>0</v>
      </c>
      <c r="AB27" s="8">
        <f t="shared" si="10"/>
        <v>0</v>
      </c>
    </row>
    <row r="28" spans="1:28" ht="16.5" customHeight="1">
      <c r="A28" s="16">
        <v>2500</v>
      </c>
      <c r="B28" s="14" t="s">
        <v>22</v>
      </c>
      <c r="C28" s="15"/>
      <c r="D28" s="15"/>
      <c r="E28" s="15">
        <f t="shared" si="0"/>
        <v>0</v>
      </c>
      <c r="F28" s="15"/>
      <c r="G28" s="15"/>
      <c r="H28" s="15">
        <f t="shared" si="1"/>
        <v>0</v>
      </c>
      <c r="I28" s="15"/>
      <c r="J28" s="15"/>
      <c r="K28" s="15">
        <f t="shared" si="2"/>
        <v>0</v>
      </c>
      <c r="L28" s="15"/>
      <c r="M28" s="15"/>
      <c r="N28" s="15">
        <f t="shared" si="3"/>
        <v>0</v>
      </c>
      <c r="O28" s="15"/>
      <c r="P28" s="15"/>
      <c r="Q28" s="15">
        <f t="shared" si="4"/>
        <v>0</v>
      </c>
      <c r="R28" s="15"/>
      <c r="S28" s="15"/>
      <c r="T28" s="15">
        <f t="shared" si="5"/>
        <v>0</v>
      </c>
      <c r="U28" s="15"/>
      <c r="V28" s="15"/>
      <c r="W28" s="15">
        <f t="shared" si="6"/>
        <v>0</v>
      </c>
      <c r="X28" s="15">
        <f t="shared" si="12"/>
        <v>0</v>
      </c>
      <c r="Y28" s="15">
        <f t="shared" si="8"/>
        <v>0</v>
      </c>
      <c r="Z28" s="15">
        <f t="shared" si="9"/>
        <v>0</v>
      </c>
      <c r="AA28" s="8">
        <f t="shared" si="7"/>
        <v>0</v>
      </c>
      <c r="AB28" s="8">
        <f t="shared" si="10"/>
        <v>0</v>
      </c>
    </row>
    <row r="29" spans="1:28" ht="15" customHeight="1">
      <c r="A29" s="10">
        <v>3000</v>
      </c>
      <c r="B29" s="14" t="s">
        <v>26</v>
      </c>
      <c r="C29" s="15"/>
      <c r="D29" s="15"/>
      <c r="E29" s="15">
        <f t="shared" si="0"/>
        <v>0</v>
      </c>
      <c r="F29" s="15"/>
      <c r="G29" s="15"/>
      <c r="H29" s="15">
        <f t="shared" si="1"/>
        <v>0</v>
      </c>
      <c r="I29" s="15"/>
      <c r="J29" s="15"/>
      <c r="K29" s="15">
        <f t="shared" si="2"/>
        <v>0</v>
      </c>
      <c r="L29" s="15"/>
      <c r="M29" s="15"/>
      <c r="N29" s="15">
        <f t="shared" si="3"/>
        <v>0</v>
      </c>
      <c r="O29" s="15"/>
      <c r="P29" s="15"/>
      <c r="Q29" s="15">
        <f t="shared" si="4"/>
        <v>0</v>
      </c>
      <c r="R29" s="15"/>
      <c r="S29" s="15"/>
      <c r="T29" s="15">
        <f t="shared" si="5"/>
        <v>0</v>
      </c>
      <c r="U29" s="15"/>
      <c r="V29" s="15"/>
      <c r="W29" s="15">
        <f t="shared" si="6"/>
        <v>0</v>
      </c>
      <c r="X29" s="15">
        <f t="shared" si="12"/>
        <v>0</v>
      </c>
      <c r="Y29" s="15">
        <f t="shared" si="8"/>
        <v>0</v>
      </c>
      <c r="Z29" s="15">
        <f t="shared" si="9"/>
        <v>0</v>
      </c>
      <c r="AA29" s="8">
        <f t="shared" si="7"/>
        <v>0</v>
      </c>
      <c r="AB29" s="8">
        <f t="shared" si="10"/>
        <v>0</v>
      </c>
    </row>
    <row r="30" spans="1:28" ht="15.75" customHeight="1">
      <c r="A30" s="10">
        <v>5000</v>
      </c>
      <c r="B30" s="14" t="s">
        <v>23</v>
      </c>
      <c r="C30" s="15"/>
      <c r="D30" s="15"/>
      <c r="E30" s="15">
        <f t="shared" si="0"/>
        <v>0</v>
      </c>
      <c r="F30" s="15"/>
      <c r="G30" s="15"/>
      <c r="H30" s="15">
        <f t="shared" si="1"/>
        <v>0</v>
      </c>
      <c r="I30" s="15"/>
      <c r="J30" s="15"/>
      <c r="K30" s="15">
        <f t="shared" si="2"/>
        <v>0</v>
      </c>
      <c r="L30" s="15"/>
      <c r="M30" s="15"/>
      <c r="N30" s="15">
        <f t="shared" si="3"/>
        <v>0</v>
      </c>
      <c r="O30" s="15"/>
      <c r="P30" s="15"/>
      <c r="Q30" s="15">
        <f t="shared" si="4"/>
        <v>0</v>
      </c>
      <c r="R30" s="15">
        <v>5000</v>
      </c>
      <c r="S30" s="15"/>
      <c r="T30" s="15">
        <f t="shared" si="5"/>
        <v>5000</v>
      </c>
      <c r="U30" s="15">
        <v>334</v>
      </c>
      <c r="V30" s="15">
        <v>-334</v>
      </c>
      <c r="W30" s="15">
        <f t="shared" si="6"/>
        <v>0</v>
      </c>
      <c r="X30" s="15">
        <f t="shared" si="12"/>
        <v>5334</v>
      </c>
      <c r="Y30" s="15">
        <f t="shared" si="8"/>
        <v>-334</v>
      </c>
      <c r="Z30" s="15">
        <f t="shared" si="9"/>
        <v>5000</v>
      </c>
      <c r="AA30" s="8">
        <f t="shared" si="7"/>
        <v>5000</v>
      </c>
      <c r="AB30" s="8">
        <f t="shared" si="10"/>
        <v>0</v>
      </c>
    </row>
    <row r="31" spans="1:28" ht="15.75" customHeight="1">
      <c r="A31" s="10">
        <v>6000</v>
      </c>
      <c r="B31" s="14" t="s">
        <v>24</v>
      </c>
      <c r="C31" s="15"/>
      <c r="D31" s="15"/>
      <c r="E31" s="15">
        <f t="shared" si="0"/>
        <v>0</v>
      </c>
      <c r="F31" s="15"/>
      <c r="G31" s="15"/>
      <c r="H31" s="15">
        <f t="shared" si="1"/>
        <v>0</v>
      </c>
      <c r="I31" s="15"/>
      <c r="J31" s="15"/>
      <c r="K31" s="15">
        <f t="shared" si="2"/>
        <v>0</v>
      </c>
      <c r="L31" s="15"/>
      <c r="M31" s="15"/>
      <c r="N31" s="15">
        <f t="shared" si="3"/>
        <v>0</v>
      </c>
      <c r="O31" s="15"/>
      <c r="P31" s="15"/>
      <c r="Q31" s="15">
        <f t="shared" si="4"/>
        <v>0</v>
      </c>
      <c r="R31" s="15"/>
      <c r="S31" s="15"/>
      <c r="T31" s="15">
        <f t="shared" si="5"/>
        <v>0</v>
      </c>
      <c r="U31" s="15">
        <v>886</v>
      </c>
      <c r="V31" s="15">
        <v>-128</v>
      </c>
      <c r="W31" s="15">
        <f t="shared" si="6"/>
        <v>758</v>
      </c>
      <c r="X31" s="15">
        <f t="shared" si="12"/>
        <v>886</v>
      </c>
      <c r="Y31" s="15">
        <f t="shared" si="8"/>
        <v>-128</v>
      </c>
      <c r="Z31" s="15">
        <f t="shared" si="9"/>
        <v>758</v>
      </c>
      <c r="AA31" s="8">
        <f t="shared" si="7"/>
        <v>758</v>
      </c>
      <c r="AB31" s="8">
        <f t="shared" si="10"/>
        <v>0</v>
      </c>
    </row>
    <row r="32" spans="1:28" ht="17.25" customHeight="1">
      <c r="A32" s="10">
        <v>7000</v>
      </c>
      <c r="B32" s="14" t="s">
        <v>31</v>
      </c>
      <c r="C32" s="15"/>
      <c r="D32" s="15"/>
      <c r="E32" s="15">
        <f t="shared" si="0"/>
        <v>0</v>
      </c>
      <c r="F32" s="15"/>
      <c r="G32" s="15"/>
      <c r="H32" s="15">
        <f t="shared" si="1"/>
        <v>0</v>
      </c>
      <c r="I32" s="15"/>
      <c r="J32" s="15"/>
      <c r="K32" s="15">
        <f t="shared" si="2"/>
        <v>0</v>
      </c>
      <c r="L32" s="15"/>
      <c r="M32" s="15"/>
      <c r="N32" s="15">
        <f t="shared" si="3"/>
        <v>0</v>
      </c>
      <c r="O32" s="15"/>
      <c r="P32" s="15"/>
      <c r="Q32" s="15">
        <f t="shared" si="4"/>
        <v>0</v>
      </c>
      <c r="R32" s="15"/>
      <c r="S32" s="15"/>
      <c r="T32" s="15">
        <f t="shared" si="5"/>
        <v>0</v>
      </c>
      <c r="U32" s="15"/>
      <c r="V32" s="15"/>
      <c r="W32" s="15">
        <f t="shared" si="6"/>
        <v>0</v>
      </c>
      <c r="X32" s="15">
        <f t="shared" si="12"/>
        <v>0</v>
      </c>
      <c r="Y32" s="15">
        <f t="shared" si="8"/>
        <v>0</v>
      </c>
      <c r="Z32" s="15">
        <f t="shared" si="9"/>
        <v>0</v>
      </c>
      <c r="AA32" s="8">
        <f t="shared" si="7"/>
        <v>0</v>
      </c>
      <c r="AB32" s="8">
        <f t="shared" si="10"/>
        <v>0</v>
      </c>
    </row>
    <row r="33" spans="1:28" ht="23.25" customHeight="1">
      <c r="A33" s="10"/>
      <c r="B33" s="14" t="s">
        <v>3</v>
      </c>
      <c r="C33" s="15">
        <f>SUM(C16-C19)</f>
        <v>0</v>
      </c>
      <c r="D33" s="15">
        <f aca="true" t="shared" si="13" ref="D33:Z33">SUM(D16-D19)</f>
        <v>0</v>
      </c>
      <c r="E33" s="15">
        <f t="shared" si="13"/>
        <v>0</v>
      </c>
      <c r="F33" s="15">
        <f t="shared" si="13"/>
        <v>0</v>
      </c>
      <c r="G33" s="15">
        <f t="shared" si="13"/>
        <v>0</v>
      </c>
      <c r="H33" s="15">
        <f t="shared" si="13"/>
        <v>0</v>
      </c>
      <c r="I33" s="15">
        <f t="shared" si="13"/>
        <v>0</v>
      </c>
      <c r="J33" s="15">
        <f t="shared" si="13"/>
        <v>0</v>
      </c>
      <c r="K33" s="15">
        <f t="shared" si="13"/>
        <v>0</v>
      </c>
      <c r="L33" s="15">
        <f t="shared" si="13"/>
        <v>0</v>
      </c>
      <c r="M33" s="15">
        <f t="shared" si="13"/>
        <v>0</v>
      </c>
      <c r="N33" s="15">
        <f t="shared" si="13"/>
        <v>0</v>
      </c>
      <c r="O33" s="15">
        <f t="shared" si="13"/>
        <v>0</v>
      </c>
      <c r="P33" s="15">
        <f t="shared" si="13"/>
        <v>0</v>
      </c>
      <c r="Q33" s="15">
        <f t="shared" si="13"/>
        <v>0</v>
      </c>
      <c r="R33" s="15">
        <f t="shared" si="13"/>
        <v>0</v>
      </c>
      <c r="S33" s="15">
        <f t="shared" si="13"/>
        <v>0</v>
      </c>
      <c r="T33" s="15">
        <f t="shared" si="13"/>
        <v>0</v>
      </c>
      <c r="U33" s="15">
        <f t="shared" si="13"/>
        <v>0</v>
      </c>
      <c r="V33" s="15">
        <f t="shared" si="13"/>
        <v>0</v>
      </c>
      <c r="W33" s="15">
        <f t="shared" si="13"/>
        <v>0</v>
      </c>
      <c r="X33" s="15">
        <f t="shared" si="13"/>
        <v>0</v>
      </c>
      <c r="Y33" s="15">
        <f t="shared" si="13"/>
        <v>0</v>
      </c>
      <c r="Z33" s="15">
        <f t="shared" si="13"/>
        <v>0</v>
      </c>
      <c r="AA33" s="8">
        <f t="shared" si="7"/>
        <v>0</v>
      </c>
      <c r="AB33" s="8">
        <f t="shared" si="10"/>
        <v>0</v>
      </c>
    </row>
    <row r="36" spans="2:9" ht="11.25">
      <c r="B36" s="8" t="s">
        <v>6</v>
      </c>
      <c r="G36" s="8" t="s">
        <v>41</v>
      </c>
      <c r="I36" s="8" t="s">
        <v>41</v>
      </c>
    </row>
  </sheetData>
  <sheetProtection/>
  <mergeCells count="19">
    <mergeCell ref="B9:B14"/>
    <mergeCell ref="A9:A14"/>
    <mergeCell ref="A7:Z7"/>
    <mergeCell ref="F14:H14"/>
    <mergeCell ref="C14:E14"/>
    <mergeCell ref="X14:Z14"/>
    <mergeCell ref="U14:W14"/>
    <mergeCell ref="R14:T14"/>
    <mergeCell ref="O14:Q14"/>
    <mergeCell ref="L14:N14"/>
    <mergeCell ref="I14:K14"/>
    <mergeCell ref="U9:W13"/>
    <mergeCell ref="X9:Z12"/>
    <mergeCell ref="C9:E13"/>
    <mergeCell ref="F9:H13"/>
    <mergeCell ref="I9:K13"/>
    <mergeCell ref="L9:N13"/>
    <mergeCell ref="O9:Q13"/>
    <mergeCell ref="R9:T13"/>
  </mergeCells>
  <printOptions/>
  <pageMargins left="0.15748031496062992" right="0.15748031496062992" top="0.3937007874015748" bottom="0.2362204724409449" header="0.2362204724409449" footer="0.2362204724409449"/>
  <pageSetup firstPageNumber="15" useFirstPageNumber="1" horizontalDpi="600" verticalDpi="600" orientation="landscape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Sintija Biša</cp:lastModifiedBy>
  <cp:lastPrinted>2020-05-20T07:44:19Z</cp:lastPrinted>
  <dcterms:created xsi:type="dcterms:W3CDTF">1999-02-12T08:44:06Z</dcterms:created>
  <dcterms:modified xsi:type="dcterms:W3CDTF">2020-05-26T08:59:23Z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