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0A4ED183-30A5-4BB5-A08D-CCD019CB1A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eselības_aprūpe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3" i="1" l="1"/>
  <c r="B202" i="1"/>
  <c r="B201" i="1"/>
  <c r="B200" i="1"/>
  <c r="B199" i="1"/>
  <c r="B198" i="1"/>
  <c r="B197" i="1"/>
  <c r="B196" i="1"/>
  <c r="B195" i="1"/>
  <c r="B194" i="1"/>
  <c r="K424" i="1"/>
  <c r="J424" i="1"/>
  <c r="I424" i="1"/>
  <c r="H424" i="1"/>
  <c r="G424" i="1"/>
  <c r="F424" i="1"/>
  <c r="E424" i="1"/>
  <c r="D424" i="1"/>
  <c r="C424" i="1"/>
  <c r="B424" i="1"/>
  <c r="K341" i="1"/>
  <c r="J341" i="1"/>
  <c r="I341" i="1"/>
  <c r="H341" i="1"/>
  <c r="G341" i="1"/>
  <c r="F341" i="1"/>
  <c r="E341" i="1"/>
  <c r="D341" i="1"/>
  <c r="C341" i="1"/>
  <c r="B341" i="1"/>
  <c r="L379" i="1"/>
</calcChain>
</file>

<file path=xl/sharedStrings.xml><?xml version="1.0" encoding="utf-8"?>
<sst xmlns="http://schemas.openxmlformats.org/spreadsheetml/2006/main" count="251" uniqueCount="42">
  <si>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</si>
  <si>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</si>
  <si>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</si>
  <si>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</si>
  <si>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</si>
  <si>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</si>
  <si>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</si>
  <si>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</si>
  <si>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Liepājas raj.</t>
  </si>
  <si>
    <t>1999</t>
  </si>
  <si>
    <t>2000</t>
  </si>
  <si>
    <t>2001</t>
  </si>
  <si>
    <t>2002</t>
  </si>
  <si>
    <t>2003</t>
  </si>
  <si>
    <t>2004</t>
  </si>
  <si>
    <t>saslimstība ar infekcijas slimībām</t>
  </si>
  <si>
    <t>saslimstība ar ļaundabīgiem audzējiem</t>
  </si>
  <si>
    <t>saslimstība ar tuberkulozi</t>
  </si>
  <si>
    <t>infekcijas slimības, %</t>
  </si>
  <si>
    <t>ļaundabīgie audzēji, %</t>
  </si>
  <si>
    <t>tuberkuloze, %</t>
  </si>
  <si>
    <t>1995</t>
  </si>
  <si>
    <t>1996</t>
  </si>
  <si>
    <t>1997</t>
  </si>
  <si>
    <t>1998</t>
  </si>
  <si>
    <t>ārstu skaits uz 1000 iedzīvotājiem</t>
  </si>
  <si>
    <t>ārstniecības personu skaits ar vidējo medicīnisko izglītību uz 1 ārstu pašvaldības sistēmā</t>
  </si>
  <si>
    <t>Ambulatoro apmeklējumu skaits pie ārsta, uz 100 iedzīvotājiem</t>
  </si>
  <si>
    <t>Neatliekamās medicīniskās palīdzības izpildīto izsaukumu skaits, uz 100 iedzīvotājiem</t>
  </si>
  <si>
    <t>Iedzīvotāju hospitalizācija (iestājušies stacionārā), uz 100 iedzīvotājiem</t>
  </si>
  <si>
    <t>Ambulatoro apmeklējumu skaita pārmaiņas, %</t>
  </si>
  <si>
    <t>Jēkabpils</t>
  </si>
  <si>
    <t>Valmiera</t>
  </si>
  <si>
    <t>Jējabpils</t>
  </si>
  <si>
    <t>Iedzīvotāju hospitalizācijas 
(iestājušies stacionārā) pārmaiņas, %</t>
  </si>
  <si>
    <t xml:space="preserve">Jēkabpils </t>
  </si>
  <si>
    <t xml:space="preserve"> </t>
  </si>
  <si>
    <t>Neatliekamās medicīniskās palīdzības 
izsaukumu skaita pārmaiņas</t>
  </si>
  <si>
    <t>+</t>
  </si>
  <si>
    <t>medicīnas māsu skaits uz 1000 iedzīvotājiem</t>
  </si>
  <si>
    <t>medicīnas māsu skaits  uz 1 ārstu</t>
  </si>
  <si>
    <t>saslimstība ar ļaundabīgiem audzējiem
2021.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</si>
</sst>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 ;[Red]\-#,##0.0\ "/>
    <numFmt numFmtId="165" formatCode="0.000"/>
    <numFmt numFmtId="166" formatCode="0.0"/>
    <numFmt numFmtId="167" formatCode="#,##0_ ;[Red]\-#,##0\ "/>
    <numFmt numFmtId="168" formatCode="0.00_ ;\-0.00\ "/>
  </numFmts>
  <fonts count="7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0" tint="-0.1499984740745262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19"/>
      </left>
      <right style="hair">
        <color indexed="19"/>
      </right>
      <top style="double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" fontId="0" fillId="2" borderId="0" xfId="0" applyNumberFormat="1" applyFill="1"/>
    <xf numFmtId="166" fontId="0" fillId="2" borderId="0" xfId="0" applyNumberFormat="1" applyFill="1"/>
    <xf numFmtId="0" fontId="0" fillId="2" borderId="0" xfId="0" applyFill="1" applyAlignment="1">
      <alignment horizontal="left"/>
    </xf>
    <xf numFmtId="0" fontId="0" fillId="4" borderId="0" xfId="0" applyFill="1"/>
    <xf numFmtId="0" fontId="3" fillId="5" borderId="0" xfId="0" applyFont="1" applyFill="1"/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/>
    <xf numFmtId="0" fontId="0" fillId="2" borderId="1" xfId="0" applyFill="1" applyBorder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4" borderId="2" xfId="0" applyNumberFormat="1" applyFont="1" applyFill="1" applyBorder="1"/>
    <xf numFmtId="167" fontId="4" fillId="4" borderId="3" xfId="0" applyNumberFormat="1" applyFont="1" applyFill="1" applyBorder="1"/>
    <xf numFmtId="167" fontId="4" fillId="4" borderId="1" xfId="0" applyNumberFormat="1" applyFont="1" applyFill="1" applyBorder="1"/>
    <xf numFmtId="167" fontId="0" fillId="2" borderId="0" xfId="0" applyNumberFormat="1" applyFill="1"/>
    <xf numFmtId="167" fontId="4" fillId="4" borderId="0" xfId="0" applyNumberFormat="1" applyFont="1" applyFill="1"/>
    <xf numFmtId="1" fontId="0" fillId="2" borderId="0" xfId="0" applyNumberFormat="1" applyFill="1" applyAlignment="1">
      <alignment horizontal="left"/>
    </xf>
    <xf numFmtId="164" fontId="5" fillId="2" borderId="6" xfId="0" applyNumberFormat="1" applyFont="1" applyFill="1" applyBorder="1"/>
    <xf numFmtId="164" fontId="0" fillId="2" borderId="6" xfId="0" applyNumberFormat="1" applyFill="1" applyBorder="1"/>
    <xf numFmtId="1" fontId="5" fillId="2" borderId="1" xfId="0" applyNumberFormat="1" applyFont="1" applyFill="1" applyBorder="1"/>
    <xf numFmtId="0" fontId="0" fillId="2" borderId="7" xfId="0" applyFill="1" applyBorder="1" applyAlignment="1">
      <alignment horizontal="left"/>
    </xf>
    <xf numFmtId="0" fontId="0" fillId="2" borderId="7" xfId="0" applyFill="1" applyBorder="1"/>
    <xf numFmtId="166" fontId="0" fillId="2" borderId="1" xfId="0" applyNumberFormat="1" applyFill="1" applyBorder="1"/>
    <xf numFmtId="166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/>
    <xf numFmtId="166" fontId="0" fillId="2" borderId="1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1" xfId="0" applyFill="1" applyBorder="1"/>
    <xf numFmtId="1" fontId="2" fillId="2" borderId="6" xfId="0" applyNumberFormat="1" applyFont="1" applyFill="1" applyBorder="1"/>
    <xf numFmtId="1" fontId="2" fillId="2" borderId="0" xfId="0" applyNumberFormat="1" applyFont="1" applyFill="1"/>
    <xf numFmtId="1" fontId="0" fillId="2" borderId="2" xfId="0" applyNumberFormat="1" applyFill="1" applyBorder="1" applyAlignment="1">
      <alignment horizontal="center"/>
    </xf>
    <xf numFmtId="164" fontId="2" fillId="2" borderId="6" xfId="0" applyNumberFormat="1" applyFont="1" applyFill="1" applyBorder="1"/>
    <xf numFmtId="1" fontId="0" fillId="2" borderId="7" xfId="0" applyNumberFormat="1" applyFill="1" applyBorder="1"/>
    <xf numFmtId="168" fontId="6" fillId="2" borderId="0" xfId="0" applyNumberFormat="1" applyFont="1" applyFill="1"/>
    <xf numFmtId="168" fontId="6" fillId="2" borderId="4" xfId="0" applyNumberFormat="1" applyFont="1" applyFill="1" applyBorder="1"/>
    <xf numFmtId="168" fontId="6" fillId="2" borderId="5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/>
    <xf numFmtId="167" fontId="4" fillId="4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veselības_aprūpe!#REF!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27-4E49-813A-B4B3AB8D4CD1}"/>
            </c:ext>
          </c:extLst>
        </c:ser>
        <c:ser>
          <c:idx val="0"/>
          <c:order val="1"/>
          <c:tx>
            <c:v>veselības_aprūpe!#REF!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27-4E49-813A-B4B3AB8D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01872"/>
        <c:axId val="1383805136"/>
      </c:lineChart>
      <c:catAx>
        <c:axId val="13838018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805136"/>
        <c:crosses val="autoZero"/>
        <c:auto val="1"/>
        <c:lblAlgn val="ctr"/>
        <c:lblOffset val="100"/>
        <c:tickMarkSkip val="1"/>
        <c:noMultiLvlLbl val="0"/>
      </c:catAx>
      <c:valAx>
        <c:axId val="1383805136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380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veselības_aprūpe!#REF!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AE4-4D80-A26D-D03D690E3BBF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AE4-4D80-A26D-D03D690E3BBF}"/>
            </c:ext>
          </c:extLst>
        </c:ser>
        <c:ser>
          <c:idx val="0"/>
          <c:order val="2"/>
          <c:tx>
            <c:v>veselības_aprūpe!#REF!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E4-4D80-A26D-D03D690E3BBF}"/>
            </c:ext>
          </c:extLst>
        </c:ser>
        <c:ser>
          <c:idx val="3"/>
          <c:order val="3"/>
          <c:tx>
            <c:v>veselības_aprūpe!#REF!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AE4-4D80-A26D-D03D690E3BBF}"/>
            </c:ext>
          </c:extLst>
        </c:ser>
        <c:ser>
          <c:idx val="4"/>
          <c:order val="4"/>
          <c:tx>
            <c:v>veselības_aprūpe!#REF!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AE4-4D80-A26D-D03D690E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619968"/>
        <c:axId val="1286620512"/>
      </c:barChart>
      <c:catAx>
        <c:axId val="1286619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6620512"/>
        <c:crosses val="autoZero"/>
        <c:auto val="1"/>
        <c:lblAlgn val="ctr"/>
        <c:lblOffset val="100"/>
        <c:tickMarkSkip val="1"/>
        <c:noMultiLvlLbl val="0"/>
      </c:catAx>
      <c:valAx>
        <c:axId val="1286620512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6619968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2F7-4E3E-9E1C-4B8CDF12BF5D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2F7-4E3E-9E1C-4B8CDF12BF5D}"/>
            </c:ext>
          </c:extLst>
        </c:ser>
        <c:ser>
          <c:idx val="2"/>
          <c:order val="2"/>
          <c:tx>
            <c:v>veselības_aprūpe!#REF!</c:v>
          </c:tx>
          <c:spPr>
            <a:pattFill prst="wdUpDiag">
              <a:fgClr>
                <a:srgbClr val="FFFFFF"/>
              </a:fgClr>
              <a:bgClr>
                <a:srgbClr val="99CCFF"/>
              </a:bgClr>
            </a:pattFill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2F7-4E3E-9E1C-4B8CDF12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622144"/>
        <c:axId val="1286622688"/>
      </c:barChart>
      <c:catAx>
        <c:axId val="1286622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6622688"/>
        <c:crosses val="autoZero"/>
        <c:auto val="1"/>
        <c:lblAlgn val="ctr"/>
        <c:lblOffset val="100"/>
        <c:tickMarkSkip val="1"/>
        <c:noMultiLvlLbl val="0"/>
      </c:catAx>
      <c:valAx>
        <c:axId val="128662268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6622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C8C-4B5C-966B-3D4406E33889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C8C-4B5C-966B-3D4406E3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624320"/>
        <c:axId val="1286624864"/>
      </c:barChart>
      <c:catAx>
        <c:axId val="12866243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6624864"/>
        <c:crosses val="autoZero"/>
        <c:auto val="1"/>
        <c:lblAlgn val="ctr"/>
        <c:lblOffset val="100"/>
        <c:tickMarkSkip val="1"/>
        <c:noMultiLvlLbl val="0"/>
      </c:catAx>
      <c:valAx>
        <c:axId val="128662486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662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C6-446C-A752-1155BBC5B8A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FC6-446C-A752-1155BBC5B8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FC6-446C-A752-1155BBC5B8A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FC6-446C-A752-1155BBC5B8A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FC6-446C-A752-1155BBC5B8A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FC6-446C-A752-1155BBC5B8A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FC6-446C-A752-1155BBC5B8A9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FC6-446C-A752-1155BBC5B8A9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FC6-446C-A752-1155BBC5B8A9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FC6-446C-A752-1155BBC5B8A9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FC6-446C-A752-1155BBC5B8A9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FC6-446C-A752-1155BBC5B8A9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FC6-446C-A752-1155BBC5B8A9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FC6-446C-A752-1155BBC5B8A9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FC6-446C-A752-1155BBC5B8A9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FC6-446C-A752-1155BBC5B8A9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FC6-446C-A752-1155BBC5B8A9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FC6-446C-A752-1155BBC5B8A9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FC6-446C-A752-1155BBC5B8A9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FC6-446C-A752-1155BBC5B8A9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FC6-446C-A752-1155BBC5B8A9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FC6-446C-A752-1155BBC5B8A9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FC6-446C-A752-1155BBC5B8A9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FC6-446C-A752-1155BBC5B8A9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FC6-446C-A752-1155BBC5B8A9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FC6-446C-A752-1155BBC5B8A9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FC6-446C-A752-1155BBC5B8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6FC6-446C-A752-1155BBC5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3238944"/>
        <c:axId val="1283238400"/>
        <c:axId val="0"/>
      </c:bar3DChart>
      <c:catAx>
        <c:axId val="1283238944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32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238400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3238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88-4906-8692-D33A58296EDC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88-4906-8692-D33A58296EDC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88-4906-8692-D33A58296ED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88-4906-8692-D33A58296EDC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88-4906-8692-D33A58296EDC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88-4906-8692-D33A58296EDC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88-4906-8692-D33A58296EDC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88-4906-8692-D33A58296EDC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88-4906-8692-D33A58296EDC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88-4906-8692-D33A58296E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BA88-4906-8692-D33A58296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44-4018-86DA-3FCCEE2D0BF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44-4018-86DA-3FCCEE2D0BF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44-4018-86DA-3FCCEE2D0BF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344-4018-86DA-3FCCEE2D0BF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44-4018-86DA-3FCCEE2D0BF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344-4018-86DA-3FCCEE2D0BF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344-4018-86DA-3FCCEE2D0BF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44-4018-86DA-3FCCEE2D0BF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44-4018-86DA-3FCCEE2D0BF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44-4018-86DA-3FCCEE2D0BF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344-4018-86DA-3FCCEE2D0BF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44-4018-86DA-3FCCEE2D0BF7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344-4018-86DA-3FCCEE2D0BF7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344-4018-86DA-3FCCEE2D0BF7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44-4018-86DA-3FCCEE2D0BF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44-4018-86DA-3FCCEE2D0BF7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344-4018-86DA-3FCCEE2D0BF7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344-4018-86DA-3FCCEE2D0BF7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344-4018-86DA-3FCCEE2D0BF7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44-4018-86DA-3FCCEE2D0BF7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344-4018-86DA-3FCCEE2D0BF7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344-4018-86DA-3FCCEE2D0BF7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44-4018-86DA-3FCCEE2D0BF7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44-4018-86DA-3FCCEE2D0BF7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44-4018-86DA-3FCCEE2D0BF7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44-4018-86DA-3FCCEE2D0BF7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44-4018-86DA-3FCCEE2D0BF7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344-4018-86DA-3FCCEE2D0BF7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344-4018-86DA-3FCCEE2D0BF7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344-4018-86DA-3FCCEE2D0BF7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344-4018-86DA-3FCCEE2D0BF7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344-4018-86DA-3FCCEE2D0BF7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344-4018-86DA-3FCCEE2D0BF7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344-4018-86DA-3FCCEE2D0BF7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344-4018-86DA-3FCCEE2D0BF7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344-4018-86DA-3FCCEE2D0BF7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344-4018-86DA-3FCCEE2D0BF7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D344-4018-86DA-3FCCEE2D0B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D344-4018-86DA-3FCCEE2D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3242752"/>
        <c:axId val="1283244384"/>
        <c:axId val="0"/>
      </c:bar3DChart>
      <c:catAx>
        <c:axId val="1283242752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32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244384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3242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38-4DB0-9F9E-CCBFAFDD6088}"/>
            </c:ext>
          </c:extLst>
        </c:ser>
        <c:ser>
          <c:idx val="2"/>
          <c:order val="1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38-4DB0-9F9E-CCBFAFDD6088}"/>
            </c:ext>
          </c:extLst>
        </c:ser>
        <c:ser>
          <c:idx val="3"/>
          <c:order val="2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38-4DB0-9F9E-CCBFAFDD6088}"/>
            </c:ext>
          </c:extLst>
        </c:ser>
        <c:ser>
          <c:idx val="4"/>
          <c:order val="3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738-4DB0-9F9E-CCBFAFDD6088}"/>
            </c:ext>
          </c:extLst>
        </c:ser>
        <c:ser>
          <c:idx val="5"/>
          <c:order val="4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738-4DB0-9F9E-CCBFAFDD6088}"/>
            </c:ext>
          </c:extLst>
        </c:ser>
        <c:ser>
          <c:idx val="6"/>
          <c:order val="5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738-4DB0-9F9E-CCBFAFDD6088}"/>
            </c:ext>
          </c:extLst>
        </c:ser>
        <c:ser>
          <c:idx val="7"/>
          <c:order val="6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738-4DB0-9F9E-CCBFAFDD6088}"/>
            </c:ext>
          </c:extLst>
        </c:ser>
        <c:ser>
          <c:idx val="0"/>
          <c:order val="7"/>
          <c:tx>
            <c:v>veselības_aprūpe!#REF!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738-4DB0-9F9E-CCBFAFDD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43296"/>
        <c:axId val="1283241120"/>
      </c:lineChart>
      <c:catAx>
        <c:axId val="1283243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324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241120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32432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CC-4810-A6A2-3CA5AD19E105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CC-4810-A6A2-3CA5AD19E105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1CC-4810-A6A2-3CA5AD19E105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1CC-4810-A6A2-3CA5AD19E105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1CC-4810-A6A2-3CA5AD19E105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1CC-4810-A6A2-3CA5AD19E105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1CC-4810-A6A2-3CA5AD19E105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1CC-4810-A6A2-3CA5AD19E105}"/>
            </c:ext>
          </c:extLst>
        </c:ser>
        <c:ser>
          <c:idx val="8"/>
          <c:order val="8"/>
          <c:tx>
            <c:v>veselības_aprūpe!#REF!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F1CC-4810-A6A2-3CA5AD19E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39488"/>
        <c:axId val="1283245472"/>
      </c:lineChart>
      <c:catAx>
        <c:axId val="1283239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32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24547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3239488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C3-4901-8AE1-6359E1E88D07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C3-4901-8AE1-6359E1E88D07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C3-4901-8AE1-6359E1E88D07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DC3-4901-8AE1-6359E1E88D07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DC3-4901-8AE1-6359E1E88D07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DC3-4901-8AE1-6359E1E88D07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DC3-4901-8AE1-6359E1E88D07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DC3-4901-8AE1-6359E1E88D07}"/>
            </c:ext>
          </c:extLst>
        </c:ser>
        <c:ser>
          <c:idx val="8"/>
          <c:order val="8"/>
          <c:tx>
            <c:v>veselības_aprūpe!#REF!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DC3-4901-8AE1-6359E1E88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40576"/>
        <c:axId val="1283241664"/>
      </c:lineChart>
      <c:catAx>
        <c:axId val="1283240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32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241664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3240576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886-40DA-A5C7-1599F9BF2C08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886-40DA-A5C7-1599F9BF2C08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886-40DA-A5C7-1599F9BF2C08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886-40DA-A5C7-1599F9BF2C08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886-40DA-A5C7-1599F9BF2C08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886-40DA-A5C7-1599F9BF2C08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886-40DA-A5C7-1599F9BF2C08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886-40DA-A5C7-1599F9BF2C08}"/>
            </c:ext>
          </c:extLst>
        </c:ser>
        <c:ser>
          <c:idx val="8"/>
          <c:order val="8"/>
          <c:tx>
            <c:v>veselības_aprūpe!#REF!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886-40DA-A5C7-1599F9BF2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642256"/>
        <c:axId val="1512643344"/>
      </c:lineChart>
      <c:catAx>
        <c:axId val="15126422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51264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643344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512642256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veselības_aprūpe!#REF!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A9-4F56-A21C-0F827334C87B}"/>
            </c:ext>
          </c:extLst>
        </c:ser>
        <c:ser>
          <c:idx val="0"/>
          <c:order val="1"/>
          <c:tx>
            <c:v>veselības_aprūpe!#REF!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9A9-4F56-A21C-0F827334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799152"/>
        <c:axId val="1383800784"/>
      </c:barChart>
      <c:catAx>
        <c:axId val="13837991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800784"/>
        <c:crosses val="autoZero"/>
        <c:auto val="1"/>
        <c:lblAlgn val="ctr"/>
        <c:lblOffset val="100"/>
        <c:tickMarkSkip val="1"/>
        <c:noMultiLvlLbl val="0"/>
      </c:catAx>
      <c:valAx>
        <c:axId val="138380078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3799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8B-494F-95D9-8AE33A59F701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78B-494F-95D9-8AE33A59F701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78B-494F-95D9-8AE33A59F701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78B-494F-95D9-8AE33A59F701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78B-494F-95D9-8AE33A59F701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78B-494F-95D9-8AE33A59F701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78B-494F-95D9-8AE33A59F701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78B-494F-95D9-8AE33A59F701}"/>
            </c:ext>
          </c:extLst>
        </c:ser>
        <c:ser>
          <c:idx val="8"/>
          <c:order val="8"/>
          <c:tx>
            <c:v>veselības_aprūpe!#REF!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F78B-494F-95D9-8AE33A59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645520"/>
        <c:axId val="1512641168"/>
      </c:lineChart>
      <c:catAx>
        <c:axId val="15126455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51264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641168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512645520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0E-4FDF-8D96-D6A5D4090B32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0E-4FDF-8D96-D6A5D4090B32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0E-4FDF-8D96-D6A5D4090B32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0E-4FDF-8D96-D6A5D4090B32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A0E-4FDF-8D96-D6A5D4090B32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A0E-4FDF-8D96-D6A5D4090B32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A0E-4FDF-8D96-D6A5D4090B32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A0E-4FDF-8D96-D6A5D4090B32}"/>
            </c:ext>
          </c:extLst>
        </c:ser>
        <c:ser>
          <c:idx val="8"/>
          <c:order val="8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A0E-4FDF-8D96-D6A5D4090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641712"/>
        <c:axId val="1512640624"/>
      </c:lineChart>
      <c:catAx>
        <c:axId val="1512641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51264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640624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512641712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623-441C-890E-FB53120BE91B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23-441C-890E-FB53120BE91B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623-441C-890E-FB53120BE91B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623-441C-890E-FB53120BE91B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623-441C-890E-FB53120BE91B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623-441C-890E-FB53120BE91B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623-441C-890E-FB53120B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646064"/>
        <c:axId val="1512644432"/>
      </c:lineChart>
      <c:catAx>
        <c:axId val="1512646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51264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2644432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51264606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solidFill>
              <a:srgbClr val="3399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F4-4F64-B882-C9F2DACBFA10}"/>
            </c:ext>
          </c:extLst>
        </c:ser>
        <c:ser>
          <c:idx val="1"/>
          <c:order val="1"/>
          <c:tx>
            <c:v>veselības_aprūpe!#REF!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F4-4F64-B882-C9F2DACBFA10}"/>
            </c:ext>
          </c:extLst>
        </c:ser>
        <c:ser>
          <c:idx val="2"/>
          <c:order val="2"/>
          <c:tx>
            <c:v>veselības_aprūpe!#REF!</c:v>
          </c:tx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FF4-4F64-B882-C9F2DACBFA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FF4-4F64-B882-C9F2DACBFA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FF4-4F64-B882-C9F2DACBFA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FF4-4F64-B882-C9F2DACBFA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FF4-4F64-B882-C9F2DACBFA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FF4-4F64-B882-C9F2DACBFA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FF4-4F64-B882-C9F2DACBFA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FF4-4F64-B882-C9F2DACBFA1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FF4-4F64-B882-C9F2DACBFA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5FF4-4F64-B882-C9F2DACBFA10}"/>
            </c:ext>
          </c:extLst>
        </c:ser>
        <c:ser>
          <c:idx val="3"/>
          <c:order val="3"/>
          <c:tx>
            <c:v>veselības_aprūpe!#REF!</c:v>
          </c:tx>
          <c:spPr>
            <a:noFill/>
            <a:ln w="25400">
              <a:solidFill>
                <a:srgbClr val="FF99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5FF4-4F64-B882-C9F2DACB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647152"/>
        <c:axId val="1512647696"/>
      </c:barChart>
      <c:catAx>
        <c:axId val="15126471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512647696"/>
        <c:crosses val="autoZero"/>
        <c:auto val="1"/>
        <c:lblAlgn val="ctr"/>
        <c:lblOffset val="100"/>
        <c:tickMarkSkip val="1"/>
        <c:noMultiLvlLbl val="0"/>
      </c:catAx>
      <c:valAx>
        <c:axId val="1512647696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512647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B7-4871-B071-EC70B2BEFEEA}"/>
            </c:ext>
          </c:extLst>
        </c:ser>
        <c:ser>
          <c:idx val="1"/>
          <c:order val="1"/>
          <c:tx>
            <c:v>veselības_aprūpe!#REF!</c:v>
          </c:tx>
          <c:spPr>
            <a:noFill/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B7-4871-B071-EC70B2BEFEEA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0B7-4871-B071-EC70B2BEFEE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B7-4871-B071-EC70B2BEFEE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0B7-4871-B071-EC70B2BEFEE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0B7-4871-B071-EC70B2BEFEE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0B7-4871-B071-EC70B2BEFEE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0B7-4871-B071-EC70B2BEFEE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0B7-4871-B071-EC70B2BEFEE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0B7-4871-B071-EC70B2BEFEE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0B7-4871-B071-EC70B2BEFE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0B7-4871-B071-EC70B2BEFEEA}"/>
            </c:ext>
          </c:extLst>
        </c:ser>
        <c:ser>
          <c:idx val="3"/>
          <c:order val="3"/>
          <c:tx>
            <c:v>veselības_aprūpe!#REF!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60B7-4871-B071-EC70B2BEF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08288"/>
        <c:axId val="1386507744"/>
      </c:barChart>
      <c:catAx>
        <c:axId val="13865082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6507744"/>
        <c:crosses val="autoZero"/>
        <c:auto val="1"/>
        <c:lblAlgn val="ctr"/>
        <c:lblOffset val="100"/>
        <c:tickMarkSkip val="1"/>
        <c:noMultiLvlLbl val="0"/>
      </c:catAx>
      <c:valAx>
        <c:axId val="1386507744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6508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333399">
                    <a:gamma/>
                    <a:tint val="5137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8-445C-B88F-E8DEAD32C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8-445C-B88F-E8DEAD32C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8-445C-B88F-E8DEAD32C1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68-445C-B88F-E8DEAD32C1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8-445C-B88F-E8DEAD32C1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8-445C-B88F-E8DEAD32C1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8-445C-B88F-E8DEAD32C1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8-445C-B88F-E8DEAD32C1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8-445C-B88F-E8DEAD32C109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D68-445C-B88F-E8DEAD32C10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1D68-445C-B88F-E8DEAD32C109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1D68-445C-B88F-E8DEAD32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12640"/>
        <c:axId val="1386511008"/>
      </c:barChart>
      <c:catAx>
        <c:axId val="13865126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6511008"/>
        <c:crosses val="autoZero"/>
        <c:auto val="1"/>
        <c:lblAlgn val="ctr"/>
        <c:lblOffset val="100"/>
        <c:tickMarkSkip val="1"/>
        <c:noMultiLvlLbl val="0"/>
      </c:catAx>
      <c:valAx>
        <c:axId val="138651100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6512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9FD-4C38-B794-6EFBB1667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9FD-4C38-B794-6EFBB1667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9FD-4C38-B794-6EFBB1667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9FD-4C38-B794-6EFBB1667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9FD-4C38-B794-6EFBB1667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9FD-4C38-B794-6EFBB1667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9FD-4C38-B794-6EFBB1667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9FD-4C38-B794-6EFBB1667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9FD-4C38-B794-6EFBB1667C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89FD-4C38-B794-6EFBB1667CD2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9FD-4C38-B794-6EFBB1667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9FD-4C38-B794-6EFBB1667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9FD-4C38-B794-6EFBB1667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9FD-4C38-B794-6EFBB1667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9FD-4C38-B794-6EFBB1667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9FD-4C38-B794-6EFBB1667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9FD-4C38-B794-6EFBB1667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9FD-4C38-B794-6EFBB1667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9FD-4C38-B794-6EFBB1667C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89FD-4C38-B794-6EFBB1667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13184"/>
        <c:axId val="1386509376"/>
      </c:barChart>
      <c:catAx>
        <c:axId val="13865131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6509376"/>
        <c:crosses val="autoZero"/>
        <c:auto val="1"/>
        <c:lblAlgn val="ctr"/>
        <c:lblOffset val="100"/>
        <c:tickMarkSkip val="1"/>
        <c:noMultiLvlLbl val="0"/>
      </c:catAx>
      <c:valAx>
        <c:axId val="138650937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38651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veselības_aprūpe!#REF!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55-426B-93E1-4EA999740516}"/>
            </c:ext>
          </c:extLst>
        </c:ser>
        <c:ser>
          <c:idx val="2"/>
          <c:order val="1"/>
          <c:tx>
            <c:v>veselības_aprūpe!#REF!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55-426B-93E1-4EA999740516}"/>
            </c:ext>
          </c:extLst>
        </c:ser>
        <c:ser>
          <c:idx val="3"/>
          <c:order val="2"/>
          <c:tx>
            <c:v>veselības_aprūpe!#REF!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55-426B-93E1-4EA99974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09920"/>
        <c:axId val="1386510464"/>
      </c:barChart>
      <c:catAx>
        <c:axId val="1386509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6510464"/>
        <c:crosses val="autoZero"/>
        <c:auto val="1"/>
        <c:lblAlgn val="ctr"/>
        <c:lblOffset val="100"/>
        <c:tickMarkSkip val="1"/>
        <c:noMultiLvlLbl val="0"/>
      </c:catAx>
      <c:valAx>
        <c:axId val="1386510464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650992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69-42D3-8B8F-EFC8F6F548D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69-42D3-8B8F-EFC8F6F548D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69-42D3-8B8F-EFC8F6F548D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69-42D3-8B8F-EFC8F6F548D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69-42D3-8B8F-EFC8F6F548D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69-42D3-8B8F-EFC8F6F548D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69-42D3-8B8F-EFC8F6F548D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69-42D3-8B8F-EFC8F6F548D5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69-42D3-8B8F-EFC8F6F548D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69-42D3-8B8F-EFC8F6F548D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69-42D3-8B8F-EFC8F6F548D5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69-42D3-8B8F-EFC8F6F548D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69-42D3-8B8F-EFC8F6F548D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2969-42D3-8B8F-EFC8F6F5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01-4937-877C-A79C5E184823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339966"/>
                </a:gs>
                <a:gs pos="100000">
                  <a:srgbClr val="3399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01-4937-877C-A79C5E184823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01-4937-877C-A79C5E18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6507200"/>
        <c:axId val="1381783200"/>
      </c:barChart>
      <c:catAx>
        <c:axId val="13865072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1783200"/>
        <c:crosses val="autoZero"/>
        <c:auto val="1"/>
        <c:lblAlgn val="ctr"/>
        <c:lblOffset val="100"/>
        <c:tickMarkSkip val="1"/>
        <c:noMultiLvlLbl val="0"/>
      </c:catAx>
      <c:valAx>
        <c:axId val="1381783200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38650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29A-4B50-ACD1-6B79511BCFAA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29A-4B50-ACD1-6B79511BCFAA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29A-4B50-ACD1-6B79511BCFAA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29A-4B50-ACD1-6B79511BCFAA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29A-4B50-ACD1-6B79511BCFAA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29A-4B50-ACD1-6B79511BCFAA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29A-4B50-ACD1-6B79511BCFAA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29A-4B50-ACD1-6B79511BCFAA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29A-4B50-ACD1-6B79511BCFAA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29A-4B50-ACD1-6B79511BCF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129A-4B50-ACD1-6B79511BCFAA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29A-4B50-ACD1-6B79511BCFAA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29A-4B50-ACD1-6B79511BCFAA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29A-4B50-ACD1-6B79511BCFAA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29A-4B50-ACD1-6B79511BCFAA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29A-4B50-ACD1-6B79511BCFAA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29A-4B50-ACD1-6B79511BCFAA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29A-4B50-ACD1-6B79511BCFAA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29A-4B50-ACD1-6B79511BCFAA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29A-4B50-ACD1-6B79511BCFAA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29A-4B50-ACD1-6B79511BCF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129A-4B50-ACD1-6B79511B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801328"/>
        <c:axId val="1383802416"/>
      </c:barChart>
      <c:catAx>
        <c:axId val="1383801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38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802416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380132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53-4C39-9391-41A85CFB6E4F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53-4C39-9391-41A85CFB6E4F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53-4C39-9391-41A85CFB6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87552"/>
        <c:axId val="1381786464"/>
      </c:barChart>
      <c:catAx>
        <c:axId val="13817875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1786464"/>
        <c:crosses val="autoZero"/>
        <c:auto val="1"/>
        <c:lblAlgn val="ctr"/>
        <c:lblOffset val="100"/>
        <c:tickMarkSkip val="1"/>
        <c:noMultiLvlLbl val="0"/>
      </c:catAx>
      <c:valAx>
        <c:axId val="1381786464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38178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pattFill prst="pct50">
              <a:fgClr>
                <a:srgbClr val="FFFFFF"/>
              </a:fgClr>
              <a:bgClr>
                <a:srgbClr val="333399"/>
              </a:bgClr>
            </a:patt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38C-474E-8FAE-5F6FE32392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38C-474E-8FAE-5F6FE32392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38C-474E-8FAE-5F6FE32392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38C-474E-8FAE-5F6FE32392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38C-474E-8FAE-5F6FE323929B}"/>
            </c:ext>
          </c:extLst>
        </c:ser>
        <c:ser>
          <c:idx val="1"/>
          <c:order val="1"/>
          <c:tx>
            <c:v>veselības_aprūpe!#REF!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38C-474E-8FAE-5F6FE32392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38C-474E-8FAE-5F6FE32392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8C-474E-8FAE-5F6FE32392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38C-474E-8FAE-5F6FE323929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8C-474E-8FAE-5F6FE323929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38C-474E-8FAE-5F6FE323929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38C-474E-8FAE-5F6FE323929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38C-474E-8FAE-5F6FE32392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B38C-474E-8FAE-5F6FE3239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85376"/>
        <c:axId val="1381782656"/>
      </c:barChart>
      <c:catAx>
        <c:axId val="1381785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1782656"/>
        <c:crosses val="autoZero"/>
        <c:auto val="1"/>
        <c:lblAlgn val="ctr"/>
        <c:lblOffset val="100"/>
        <c:tickMarkSkip val="1"/>
        <c:noMultiLvlLbl val="0"/>
      </c:catAx>
      <c:valAx>
        <c:axId val="138178265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178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14-49A0-88E0-589B0332A1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14-49A0-88E0-589B0332A1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14-49A0-88E0-589B0332A1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14-49A0-88E0-589B0332A1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14-49A0-88E0-589B0332A15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14-49A0-88E0-589B0332A15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14-49A0-88E0-589B0332A15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14-49A0-88E0-589B0332A150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A14-49A0-88E0-589B0332A15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BA14-49A0-88E0-589B0332A150}"/>
            </c:ext>
          </c:extLst>
        </c:ser>
        <c:ser>
          <c:idx val="1"/>
          <c:order val="1"/>
          <c:tx>
            <c:v>veselības_aprūpe!#REF!</c:v>
          </c:tx>
          <c:spPr>
            <a:noFill/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A14-49A0-88E0-589B0332A150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A14-49A0-88E0-589B0332A150}"/>
            </c:ext>
          </c:extLst>
        </c:ser>
        <c:ser>
          <c:idx val="3"/>
          <c:order val="3"/>
          <c:tx>
            <c:v>veselības_aprūpe!#REF!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BA14-49A0-88E0-589B0332A150}"/>
            </c:ext>
          </c:extLst>
        </c:ser>
        <c:ser>
          <c:idx val="4"/>
          <c:order val="4"/>
          <c:tx>
            <c:v>veselības_aprūpe!#REF!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BA14-49A0-88E0-589B0332A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84832"/>
        <c:axId val="1381788640"/>
      </c:barChart>
      <c:catAx>
        <c:axId val="13817848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1788640"/>
        <c:crosses val="autoZero"/>
        <c:auto val="1"/>
        <c:lblAlgn val="ctr"/>
        <c:lblOffset val="100"/>
        <c:tickMarkSkip val="1"/>
        <c:noMultiLvlLbl val="0"/>
      </c:catAx>
      <c:valAx>
        <c:axId val="1381788640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178483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E2-4D0D-8BD5-32AE89267A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2-4D0D-8BD5-32AE89267A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2-4D0D-8BD5-32AE89267A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E2-4D0D-8BD5-32AE89267A79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8E2-4D0D-8BD5-32AE89267A79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8E2-4D0D-8BD5-32AE89267A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E2-4D0D-8BD5-32AE89267A7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8E2-4D0D-8BD5-32AE89267A79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99CC00">
                    <a:gamma/>
                    <a:tint val="66667"/>
                    <a:invGamma/>
                  </a:srgbClr>
                </a:gs>
                <a:gs pos="100000">
                  <a:srgbClr val="99CC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8E2-4D0D-8BD5-32AE89267A79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99CCFF">
                    <a:gamma/>
                    <a:tint val="75686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8E2-4D0D-8BD5-32AE89267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89728"/>
        <c:axId val="1381783744"/>
      </c:barChart>
      <c:catAx>
        <c:axId val="13817897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1783744"/>
        <c:crosses val="autoZero"/>
        <c:auto val="1"/>
        <c:lblAlgn val="ctr"/>
        <c:lblOffset val="100"/>
        <c:tickMarkSkip val="1"/>
        <c:noMultiLvlLbl val="0"/>
      </c:catAx>
      <c:valAx>
        <c:axId val="1381783744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381789728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A9-4E52-981F-59E179F32303}"/>
            </c:ext>
          </c:extLst>
        </c:ser>
        <c:ser>
          <c:idx val="1"/>
          <c:order val="1"/>
          <c:tx>
            <c:v>veselības_aprūpe!#REF!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A9-4E52-981F-59E179F32303}"/>
            </c:ext>
          </c:extLst>
        </c:ser>
        <c:ser>
          <c:idx val="2"/>
          <c:order val="2"/>
          <c:tx>
            <c:v>veselības_aprūpe!#REF!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7A9-4E52-981F-59E179F32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4128"/>
        <c:axId val="1154344672"/>
      </c:lineChart>
      <c:catAx>
        <c:axId val="1154344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154344672"/>
        <c:crosses val="autoZero"/>
        <c:auto val="1"/>
        <c:lblAlgn val="ctr"/>
        <c:lblOffset val="100"/>
        <c:tickMarkSkip val="1"/>
        <c:noMultiLvlLbl val="0"/>
      </c:catAx>
      <c:valAx>
        <c:axId val="115434467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5434412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93-4C55-AEF8-1535338F5A40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93-4C55-AEF8-1535338F5A40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193-4C55-AEF8-1535338F5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349568"/>
        <c:axId val="1154347936"/>
      </c:barChart>
      <c:catAx>
        <c:axId val="11543495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154347936"/>
        <c:crosses val="autoZero"/>
        <c:auto val="1"/>
        <c:lblAlgn val="ctr"/>
        <c:lblOffset val="100"/>
        <c:tickMarkSkip val="1"/>
        <c:noMultiLvlLbl val="0"/>
      </c:catAx>
      <c:valAx>
        <c:axId val="1154347936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54349568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6E-43C8-BBC4-25FF4920B6BD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6E-43C8-BBC4-25FF4920B6BD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6E-43C8-BBC4-25FF4920B6BD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A6E-43C8-BBC4-25FF4920B6BD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6E-43C8-BBC4-25FF4920B6BD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A6E-43C8-BBC4-25FF4920B6BD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A6E-43C8-BBC4-25FF4920B6BD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A6E-43C8-BBC4-25FF4920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6848"/>
        <c:axId val="1154347392"/>
      </c:lineChart>
      <c:catAx>
        <c:axId val="11543468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543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347392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5434684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5A-45D1-A165-070695A6D48E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5A-45D1-A165-070695A6D48E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5A-45D1-A165-070695A6D48E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B5A-45D1-A165-070695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5760"/>
        <c:axId val="1154348480"/>
      </c:lineChart>
      <c:catAx>
        <c:axId val="1154345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543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348480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54345760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886-41C2-8F5B-ED9657BF56BD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886-41C2-8F5B-ED9657BF56BD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886-41C2-8F5B-ED9657BF56BD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886-41C2-8F5B-ED9657BF5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2496"/>
        <c:axId val="1154343040"/>
      </c:lineChart>
      <c:catAx>
        <c:axId val="11543424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1543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343040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5434249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9A-4B57-A26C-9EA7B3FDDDE1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9A-4B57-A26C-9EA7B3FDDDE1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19A-4B57-A26C-9EA7B3FDDDE1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19A-4B57-A26C-9EA7B3FD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177280"/>
        <c:axId val="1281178368"/>
      </c:lineChart>
      <c:catAx>
        <c:axId val="12811772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11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178368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11772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>
                    <a:gamma/>
                    <a:tint val="30196"/>
                    <a:invGamma/>
                  </a:srgbClr>
                </a:gs>
                <a:gs pos="100000">
                  <a:srgbClr val="FF99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7E9-4DF8-9DF7-8B8D348625C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7E9-4DF8-9DF7-8B8D348625C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7E9-4DF8-9DF7-8B8D348625C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7E9-4DF8-9DF7-8B8D348625C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7E9-4DF8-9DF7-8B8D348625C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7E9-4DF8-9DF7-8B8D348625C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7E9-4DF8-9DF7-8B8D348625C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7E9-4DF8-9DF7-8B8D348625C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7E9-4DF8-9DF7-8B8D348625C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7E9-4DF8-9DF7-8B8D348625C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7E9-4DF8-9DF7-8B8D348625C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7E9-4DF8-9DF7-8B8D348625C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7E9-4DF8-9DF7-8B8D348625C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7E9-4DF8-9DF7-8B8D348625C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7E9-4DF8-9DF7-8B8D348625C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7E9-4DF8-9DF7-8B8D348625C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7E9-4DF8-9DF7-8B8D348625C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7E9-4DF8-9DF7-8B8D348625C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7E9-4DF8-9DF7-8B8D348625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57E9-4DF8-9DF7-8B8D3486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804048"/>
        <c:axId val="1282419552"/>
        <c:axId val="0"/>
      </c:bar3DChart>
      <c:catAx>
        <c:axId val="13838040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241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1955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804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Valsts sociālā nodrošinājuma pabalsta un pensiju saņēmēju skaits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0066CC">
                    <a:gamma/>
                    <a:tint val="30196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50-4546-BF4F-63617BD72A07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993366">
                    <a:gamma/>
                    <a:tint val="33333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E50-4546-BF4F-63617BD72A07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008080">
                    <a:gamma/>
                    <a:tint val="45490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E50-4546-BF4F-63617BD72A07}"/>
            </c:ext>
          </c:extLst>
        </c:ser>
        <c:ser>
          <c:idx val="3"/>
          <c:order val="3"/>
          <c:tx>
            <c:v>veselības_aprūpe!#REF!</c:v>
          </c:tx>
          <c:spPr>
            <a:gradFill rotWithShape="0">
              <a:gsLst>
                <a:gs pos="0">
                  <a:srgbClr val="008000">
                    <a:gamma/>
                    <a:tint val="48627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E50-4546-BF4F-63617BD72A07}"/>
            </c:ext>
          </c:extLst>
        </c:ser>
        <c:ser>
          <c:idx val="4"/>
          <c:order val="4"/>
          <c:tx>
            <c:v>veselības_aprūpe!#REF!</c:v>
          </c:tx>
          <c:spPr>
            <a:gradFill rotWithShape="0">
              <a:gsLst>
                <a:gs pos="0">
                  <a:srgbClr val="660066">
                    <a:gamma/>
                    <a:tint val="39216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E50-4546-BF4F-63617BD72A07}"/>
            </c:ext>
          </c:extLst>
        </c:ser>
        <c:ser>
          <c:idx val="5"/>
          <c:order val="5"/>
          <c:tx>
            <c:v>veselības_aprūpe!#REF!</c:v>
          </c:tx>
          <c:spPr>
            <a:gradFill rotWithShape="0">
              <a:gsLst>
                <a:gs pos="0">
                  <a:srgbClr val="FF8080">
                    <a:gamma/>
                    <a:tint val="30196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E50-4546-BF4F-63617BD72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76192"/>
        <c:axId val="1281173472"/>
      </c:barChart>
      <c:catAx>
        <c:axId val="12811761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1173472"/>
        <c:crosses val="autoZero"/>
        <c:auto val="1"/>
        <c:lblAlgn val="ctr"/>
        <c:lblOffset val="100"/>
        <c:tickMarkSkip val="1"/>
        <c:noMultiLvlLbl val="0"/>
      </c:catAx>
      <c:valAx>
        <c:axId val="1281173472"/>
        <c:scaling>
          <c:orientation val="minMax"/>
          <c:max val="207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1176192"/>
        <c:crosses val="autoZero"/>
        <c:crossBetween val="between"/>
        <c:majorUnit val="207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 pensija un vidējais valsts sociālā nodrošinājuma pabalsts Liepājā, 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008080">
                    <a:gamma/>
                    <a:tint val="6078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C7-4B79-A7C3-3CF11C0AE266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C7-4B79-A7C3-3CF11C0AE266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1C7-4B79-A7C3-3CF11C0A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71840"/>
        <c:axId val="1281177824"/>
      </c:barChart>
      <c:catAx>
        <c:axId val="1281171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1177824"/>
        <c:crosses val="autoZero"/>
        <c:auto val="1"/>
        <c:lblAlgn val="ctr"/>
        <c:lblOffset val="100"/>
        <c:tickMarkSkip val="1"/>
        <c:noMultiLvlLbl val="0"/>
      </c:catAx>
      <c:valAx>
        <c:axId val="1281177824"/>
        <c:scaling>
          <c:orientation val="minMax"/>
          <c:max val="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281171840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Vidējās pensijas un vidējā valsts sociālā nodrošinājuma pabalsta dinamika Liepājā
(% pret 2004.gada 1.pusgadu)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veselības_aprūpe!#REF!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4AA-494D-8A14-1534D91BE6C5}"/>
            </c:ext>
          </c:extLst>
        </c:ser>
        <c:ser>
          <c:idx val="1"/>
          <c:order val="1"/>
          <c:tx>
            <c:v>veselības_aprūpe!#REF!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4AA-494D-8A14-1534D91BE6C5}"/>
            </c:ext>
          </c:extLst>
        </c:ser>
        <c:ser>
          <c:idx val="2"/>
          <c:order val="2"/>
          <c:tx>
            <c:v>veselības_aprūpe!#REF!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4AA-494D-8A14-1534D91BE6C5}"/>
            </c:ext>
          </c:extLst>
        </c:ser>
        <c:ser>
          <c:idx val="3"/>
          <c:order val="3"/>
          <c:tx>
            <c:v>veselības_aprūpe!#REF!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4AA-494D-8A14-1534D91BE6C5}"/>
            </c:ext>
          </c:extLst>
        </c:ser>
        <c:ser>
          <c:idx val="4"/>
          <c:order val="4"/>
          <c:tx>
            <c:v>veselības_aprūpe!#REF!</c:v>
          </c:tx>
          <c:spPr>
            <a:ln w="12700">
              <a:solidFill>
                <a:srgbClr val="CC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4AA-494D-8A14-1534D91BE6C5}"/>
            </c:ext>
          </c:extLst>
        </c:ser>
        <c:ser>
          <c:idx val="5"/>
          <c:order val="5"/>
          <c:tx>
            <c:v>veselības_aprūpe!#REF!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4AA-494D-8A14-1534D91BE6C5}"/>
            </c:ext>
          </c:extLst>
        </c:ser>
        <c:ser>
          <c:idx val="6"/>
          <c:order val="6"/>
          <c:tx>
            <c:v>veselības_aprūpe!#REF!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4AA-494D-8A14-1534D91BE6C5}"/>
            </c:ext>
          </c:extLst>
        </c:ser>
        <c:ser>
          <c:idx val="7"/>
          <c:order val="7"/>
          <c:tx>
            <c:v>veselības_aprūpe!#REF!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4AA-494D-8A14-1534D91BE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172384"/>
        <c:axId val="1281174016"/>
      </c:lineChart>
      <c:catAx>
        <c:axId val="128117238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1174016"/>
        <c:crosses val="autoZero"/>
        <c:auto val="1"/>
        <c:lblAlgn val="ctr"/>
        <c:lblOffset val="100"/>
        <c:tickMarkSkip val="1"/>
        <c:noMultiLvlLbl val="0"/>
      </c:catAx>
      <c:valAx>
        <c:axId val="1281174016"/>
        <c:scaling>
          <c:orientation val="minMax"/>
          <c:max val="115"/>
          <c:min val="95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1172384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pēc piešķirtās pensijas apmēra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799-423E-A7C7-FD8B34CE65AB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800080">
                    <a:gamma/>
                    <a:tint val="36471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799-423E-A7C7-FD8B34CE65AB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799-423E-A7C7-FD8B34C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75104"/>
        <c:axId val="1383107360"/>
      </c:barChart>
      <c:catAx>
        <c:axId val="12811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107360"/>
        <c:crosses val="autoZero"/>
        <c:auto val="1"/>
        <c:lblAlgn val="ctr"/>
        <c:lblOffset val="100"/>
        <c:tickMarkSkip val="1"/>
        <c:noMultiLvlLbl val="0"/>
      </c:catAx>
      <c:valAx>
        <c:axId val="138310736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117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pa vecuma grupām, Liepājas pilsēta 
2005.gada 1.pusgadā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E5-4DD4-8C5A-400AD7E9533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5-4DD4-8C5A-400AD7E9533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E5-4DD4-8C5A-400AD7E9533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E5-4DD4-8C5A-400AD7E9533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E5-4DD4-8C5A-400AD7E9533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E5-4DD4-8C5A-400AD7E9533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E5-4DD4-8C5A-400AD7E95333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E5-4DD4-8C5A-400AD7E95333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E5-4DD4-8C5A-400AD7E9533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E5-4DD4-8C5A-400AD7E9533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55E5-4DD4-8C5A-400AD7E9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salimstību ar infekcijas slimībām (uz 100 000 iedzīvotājiem)</a:t>
            </a:r>
          </a:p>
        </c:rich>
      </c:tx>
      <c:layout>
        <c:manualLayout>
          <c:xMode val="edge"/>
          <c:yMode val="edge"/>
          <c:x val="0.14185252394552886"/>
          <c:y val="9.3111495391434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1028698573172"/>
          <c:y val="5.6486849758305355E-2"/>
          <c:w val="0.864517113932187"/>
          <c:h val="0.51769181668233655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veselības_aprūpe!$B$325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veselības_aprūpe!$B$326:$B$349</c:f>
              <c:numCache>
                <c:formatCode>0</c:formatCode>
                <c:ptCount val="12"/>
                <c:pt idx="0">
                  <c:v>433.7</c:v>
                </c:pt>
                <c:pt idx="1">
                  <c:v>560.9</c:v>
                </c:pt>
                <c:pt idx="2" formatCode="General">
                  <c:v>417</c:v>
                </c:pt>
                <c:pt idx="3">
                  <c:v>597.70000000000005</c:v>
                </c:pt>
                <c:pt idx="4">
                  <c:v>616.70000000000005</c:v>
                </c:pt>
                <c:pt idx="5">
                  <c:v>484.6</c:v>
                </c:pt>
                <c:pt idx="6">
                  <c:v>397.6</c:v>
                </c:pt>
                <c:pt idx="7">
                  <c:v>376.1</c:v>
                </c:pt>
                <c:pt idx="8" formatCode="General">
                  <c:v>582.4</c:v>
                </c:pt>
                <c:pt idx="9" formatCode="General">
                  <c:v>281.39999999999998</c:v>
                </c:pt>
                <c:pt idx="10" formatCode="General">
                  <c:v>320.60000000000002</c:v>
                </c:pt>
                <c:pt idx="11" formatCode="General">
                  <c:v>120.8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02-4FA6-A73F-EDA2E3D5DD4C}"/>
            </c:ext>
          </c:extLst>
        </c:ser>
        <c:ser>
          <c:idx val="1"/>
          <c:order val="1"/>
          <c:tx>
            <c:strRef>
              <c:f>veselības_aprūpe!$C$325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veselības_aprūpe!$C$326:$C$349</c:f>
              <c:numCache>
                <c:formatCode>0</c:formatCode>
                <c:ptCount val="12"/>
                <c:pt idx="0">
                  <c:v>453.7</c:v>
                </c:pt>
                <c:pt idx="1">
                  <c:v>748.43</c:v>
                </c:pt>
                <c:pt idx="2" formatCode="General">
                  <c:v>540</c:v>
                </c:pt>
                <c:pt idx="3">
                  <c:v>733.9</c:v>
                </c:pt>
                <c:pt idx="4">
                  <c:v>621.4</c:v>
                </c:pt>
                <c:pt idx="5">
                  <c:v>511.9</c:v>
                </c:pt>
                <c:pt idx="6">
                  <c:v>562.6</c:v>
                </c:pt>
                <c:pt idx="7">
                  <c:v>335.8</c:v>
                </c:pt>
                <c:pt idx="8" formatCode="General">
                  <c:v>554.5</c:v>
                </c:pt>
                <c:pt idx="9" formatCode="General">
                  <c:v>301.89999999999998</c:v>
                </c:pt>
                <c:pt idx="10" formatCode="General">
                  <c:v>370.4</c:v>
                </c:pt>
                <c:pt idx="11" formatCode="General">
                  <c:v>107.1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602-4FA6-A73F-EDA2E3D5DD4C}"/>
            </c:ext>
          </c:extLst>
        </c:ser>
        <c:ser>
          <c:idx val="2"/>
          <c:order val="2"/>
          <c:tx>
            <c:strRef>
              <c:f>veselības_aprūpe!$D$325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veselības_aprūpe!$D$326:$D$349</c:f>
              <c:numCache>
                <c:formatCode>0</c:formatCode>
                <c:ptCount val="12"/>
                <c:pt idx="0">
                  <c:v>654.1</c:v>
                </c:pt>
                <c:pt idx="1">
                  <c:v>691</c:v>
                </c:pt>
                <c:pt idx="2" formatCode="General">
                  <c:v>750</c:v>
                </c:pt>
                <c:pt idx="3">
                  <c:v>1146.0999999999999</c:v>
                </c:pt>
                <c:pt idx="4">
                  <c:v>1004.1</c:v>
                </c:pt>
                <c:pt idx="5">
                  <c:v>641.79999999999995</c:v>
                </c:pt>
                <c:pt idx="6">
                  <c:v>644.70000000000005</c:v>
                </c:pt>
                <c:pt idx="7">
                  <c:v>739</c:v>
                </c:pt>
                <c:pt idx="8" formatCode="General">
                  <c:v>1121</c:v>
                </c:pt>
                <c:pt idx="9" formatCode="General">
                  <c:v>378.8</c:v>
                </c:pt>
                <c:pt idx="10" formatCode="General">
                  <c:v>436.7</c:v>
                </c:pt>
                <c:pt idx="11" formatCode="General">
                  <c:v>159.6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602-4FA6-A73F-EDA2E3D5DD4C}"/>
            </c:ext>
          </c:extLst>
        </c:ser>
        <c:ser>
          <c:idx val="3"/>
          <c:order val="3"/>
          <c:tx>
            <c:strRef>
              <c:f>veselības_aprūpe!$E$325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veselības_aprūpe!$E$326:$E$349</c:f>
              <c:numCache>
                <c:formatCode>0</c:formatCode>
                <c:ptCount val="12"/>
                <c:pt idx="0">
                  <c:v>276.2</c:v>
                </c:pt>
                <c:pt idx="1">
                  <c:v>641.70000000000005</c:v>
                </c:pt>
                <c:pt idx="2" formatCode="General">
                  <c:v>351</c:v>
                </c:pt>
                <c:pt idx="3">
                  <c:v>394.7</c:v>
                </c:pt>
                <c:pt idx="4">
                  <c:v>412.8</c:v>
                </c:pt>
                <c:pt idx="5">
                  <c:v>376.1</c:v>
                </c:pt>
                <c:pt idx="6">
                  <c:v>539.20000000000005</c:v>
                </c:pt>
                <c:pt idx="7">
                  <c:v>348.8</c:v>
                </c:pt>
                <c:pt idx="8" formatCode="General">
                  <c:v>582.4</c:v>
                </c:pt>
                <c:pt idx="9" formatCode="General">
                  <c:v>270.2</c:v>
                </c:pt>
                <c:pt idx="10" formatCode="General">
                  <c:v>312.60000000000002</c:v>
                </c:pt>
                <c:pt idx="11" formatCode="0.0">
                  <c:v>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602-4FA6-A73F-EDA2E3D5DD4C}"/>
            </c:ext>
          </c:extLst>
        </c:ser>
        <c:ser>
          <c:idx val="8"/>
          <c:order val="4"/>
          <c:tx>
            <c:strRef>
              <c:f>veselības_aprūpe!$F$325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veselības_aprūpe!$F$326:$F$345</c:f>
              <c:numCache>
                <c:formatCode>General</c:formatCode>
                <c:ptCount val="8"/>
                <c:pt idx="4" formatCode="0">
                  <c:v>319.10000000000002</c:v>
                </c:pt>
                <c:pt idx="5" formatCode="0">
                  <c:v>221.4</c:v>
                </c:pt>
                <c:pt idx="6" formatCode="0">
                  <c:v>376.7</c:v>
                </c:pt>
                <c:pt idx="7" formatCode="0">
                  <c:v>384.1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602-4FA6-A73F-EDA2E3D5DD4C}"/>
            </c:ext>
          </c:extLst>
        </c:ser>
        <c:ser>
          <c:idx val="4"/>
          <c:order val="5"/>
          <c:tx>
            <c:strRef>
              <c:f>veselības_aprūpe!$G$325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veselības_aprūpe!$G$326:$G$349</c:f>
              <c:numCache>
                <c:formatCode>0</c:formatCode>
                <c:ptCount val="12"/>
                <c:pt idx="0">
                  <c:v>307.7</c:v>
                </c:pt>
                <c:pt idx="1">
                  <c:v>473</c:v>
                </c:pt>
                <c:pt idx="2" formatCode="General">
                  <c:v>371</c:v>
                </c:pt>
                <c:pt idx="3">
                  <c:v>399.2</c:v>
                </c:pt>
                <c:pt idx="4">
                  <c:v>504.4</c:v>
                </c:pt>
                <c:pt idx="5">
                  <c:v>419.3</c:v>
                </c:pt>
                <c:pt idx="6">
                  <c:v>438.2</c:v>
                </c:pt>
                <c:pt idx="7">
                  <c:v>237.7</c:v>
                </c:pt>
                <c:pt idx="8" formatCode="General">
                  <c:v>462.3</c:v>
                </c:pt>
                <c:pt idx="9" formatCode="General">
                  <c:v>268.10000000000002</c:v>
                </c:pt>
                <c:pt idx="10" formatCode="General">
                  <c:v>240.8</c:v>
                </c:pt>
                <c:pt idx="11" formatCode="General">
                  <c:v>112.1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602-4FA6-A73F-EDA2E3D5DD4C}"/>
            </c:ext>
          </c:extLst>
        </c:ser>
        <c:ser>
          <c:idx val="5"/>
          <c:order val="6"/>
          <c:tx>
            <c:strRef>
              <c:f>veselības_aprūpe!$H$325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veselības_aprūpe!$H$326:$H$349</c:f>
              <c:numCache>
                <c:formatCode>0</c:formatCode>
                <c:ptCount val="12"/>
                <c:pt idx="0">
                  <c:v>748.3</c:v>
                </c:pt>
                <c:pt idx="1">
                  <c:v>493.7</c:v>
                </c:pt>
                <c:pt idx="2" formatCode="General">
                  <c:v>438</c:v>
                </c:pt>
                <c:pt idx="3">
                  <c:v>441.6</c:v>
                </c:pt>
                <c:pt idx="4">
                  <c:v>703.9</c:v>
                </c:pt>
                <c:pt idx="5">
                  <c:v>508.3</c:v>
                </c:pt>
                <c:pt idx="6">
                  <c:v>502.1</c:v>
                </c:pt>
                <c:pt idx="7">
                  <c:v>551.70000000000005</c:v>
                </c:pt>
                <c:pt idx="8" formatCode="General">
                  <c:v>462.6</c:v>
                </c:pt>
                <c:pt idx="9" formatCode="General">
                  <c:v>442.1</c:v>
                </c:pt>
                <c:pt idx="10" formatCode="General">
                  <c:v>244.2</c:v>
                </c:pt>
                <c:pt idx="11" formatCode="General">
                  <c:v>212.8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602-4FA6-A73F-EDA2E3D5DD4C}"/>
            </c:ext>
          </c:extLst>
        </c:ser>
        <c:ser>
          <c:idx val="6"/>
          <c:order val="7"/>
          <c:tx>
            <c:strRef>
              <c:f>veselības_aprūpe!$I$325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veselības_aprūpe!$I$326:$I$349</c:f>
              <c:numCache>
                <c:formatCode>0</c:formatCode>
                <c:ptCount val="12"/>
                <c:pt idx="0">
                  <c:v>638.79999999999995</c:v>
                </c:pt>
                <c:pt idx="1">
                  <c:v>603.79999999999995</c:v>
                </c:pt>
                <c:pt idx="2" formatCode="General">
                  <c:v>329</c:v>
                </c:pt>
                <c:pt idx="3">
                  <c:v>531.70000000000005</c:v>
                </c:pt>
                <c:pt idx="4">
                  <c:v>417.6</c:v>
                </c:pt>
                <c:pt idx="5">
                  <c:v>826.5</c:v>
                </c:pt>
                <c:pt idx="6">
                  <c:v>507.7</c:v>
                </c:pt>
                <c:pt idx="7">
                  <c:v>368.1</c:v>
                </c:pt>
                <c:pt idx="8" formatCode="General">
                  <c:v>1358.8</c:v>
                </c:pt>
                <c:pt idx="9" formatCode="General">
                  <c:v>313.60000000000002</c:v>
                </c:pt>
                <c:pt idx="10" formatCode="General">
                  <c:v>335.4</c:v>
                </c:pt>
                <c:pt idx="11" formatCode="General">
                  <c:v>117.3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602-4FA6-A73F-EDA2E3D5DD4C}"/>
            </c:ext>
          </c:extLst>
        </c:ser>
        <c:ser>
          <c:idx val="9"/>
          <c:order val="8"/>
          <c:tx>
            <c:strRef>
              <c:f>veselības_aprūpe!$J$325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veselības_aprūpe!$J$326:$J$345</c:f>
              <c:numCache>
                <c:formatCode>General</c:formatCode>
                <c:ptCount val="8"/>
                <c:pt idx="4" formatCode="0">
                  <c:v>1194.9000000000001</c:v>
                </c:pt>
                <c:pt idx="5" formatCode="0">
                  <c:v>580</c:v>
                </c:pt>
                <c:pt idx="6" formatCode="0">
                  <c:v>877.8</c:v>
                </c:pt>
                <c:pt idx="7" formatCode="0">
                  <c:v>619.1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F602-4FA6-A73F-EDA2E3D5DD4C}"/>
            </c:ext>
          </c:extLst>
        </c:ser>
        <c:ser>
          <c:idx val="7"/>
          <c:order val="9"/>
          <c:tx>
            <c:strRef>
              <c:f>veselības_aprūpe!$K$325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veselības_aprūpe!$A$326:$A$349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veselības_aprūpe!$K$326:$K$349</c:f>
              <c:numCache>
                <c:formatCode>0</c:formatCode>
                <c:ptCount val="12"/>
                <c:pt idx="0">
                  <c:v>531.4</c:v>
                </c:pt>
                <c:pt idx="1">
                  <c:v>687.2</c:v>
                </c:pt>
                <c:pt idx="2" formatCode="General">
                  <c:v>440</c:v>
                </c:pt>
                <c:pt idx="3">
                  <c:v>700.4</c:v>
                </c:pt>
                <c:pt idx="4">
                  <c:v>809.6</c:v>
                </c:pt>
                <c:pt idx="5">
                  <c:v>1119.8</c:v>
                </c:pt>
                <c:pt idx="6">
                  <c:v>582.1</c:v>
                </c:pt>
                <c:pt idx="7">
                  <c:v>696.2</c:v>
                </c:pt>
                <c:pt idx="8" formatCode="General">
                  <c:v>890.1</c:v>
                </c:pt>
                <c:pt idx="9" formatCode="General">
                  <c:v>384.6</c:v>
                </c:pt>
                <c:pt idx="10" formatCode="General">
                  <c:v>452.4</c:v>
                </c:pt>
                <c:pt idx="11" formatCode="General">
                  <c:v>273.2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F602-4FA6-A73F-EDA2E3D5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107904"/>
        <c:axId val="1383100832"/>
      </c:lineChart>
      <c:catAx>
        <c:axId val="1383107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1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100832"/>
        <c:scaling>
          <c:orientation val="minMax"/>
          <c:max val="1500"/>
          <c:min val="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83107904"/>
        <c:crosses val="autoZero"/>
        <c:crossBetween val="between"/>
        <c:majorUnit val="14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salimstību ar ļaundabīgiem audzējiem (uz 100 000 iedzīvotājiem)</a:t>
            </a:r>
          </a:p>
        </c:rich>
      </c:tx>
      <c:layout>
        <c:manualLayout>
          <c:xMode val="edge"/>
          <c:yMode val="edge"/>
          <c:x val="0.13967147723555834"/>
          <c:y val="9.22517949719094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3959505061867"/>
          <c:y val="7.0947087496415873E-2"/>
          <c:w val="0.86032962460756923"/>
          <c:h val="0.4747226449634972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veselības_aprūpe!$B$368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veselības_aprūpe!$B$369:$B$391</c:f>
              <c:numCache>
                <c:formatCode>0</c:formatCode>
                <c:ptCount val="11"/>
                <c:pt idx="0">
                  <c:v>368.9</c:v>
                </c:pt>
                <c:pt idx="1">
                  <c:v>358.3</c:v>
                </c:pt>
                <c:pt idx="2" formatCode="General">
                  <c:v>433</c:v>
                </c:pt>
                <c:pt idx="3">
                  <c:v>473.4</c:v>
                </c:pt>
                <c:pt idx="4" formatCode="General">
                  <c:v>564</c:v>
                </c:pt>
                <c:pt idx="5">
                  <c:v>567.5</c:v>
                </c:pt>
                <c:pt idx="6">
                  <c:v>605.6</c:v>
                </c:pt>
                <c:pt idx="7">
                  <c:v>577.9</c:v>
                </c:pt>
                <c:pt idx="8" formatCode="General">
                  <c:v>563</c:v>
                </c:pt>
                <c:pt idx="9" formatCode="#\ ##0_ ;[Red]\-#\ ##0\ ">
                  <c:v>541.20000000000005</c:v>
                </c:pt>
                <c:pt idx="10" formatCode="#\ ##0_ ;[Red]\-#\ ##0\ ">
                  <c:v>503.2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40-4DB6-B506-0DE5DF69B451}"/>
            </c:ext>
          </c:extLst>
        </c:ser>
        <c:ser>
          <c:idx val="1"/>
          <c:order val="1"/>
          <c:tx>
            <c:strRef>
              <c:f>veselības_aprūpe!$C$368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veselības_aprūpe!$C$369:$C$391</c:f>
              <c:numCache>
                <c:formatCode>0</c:formatCode>
                <c:ptCount val="11"/>
                <c:pt idx="0">
                  <c:v>391.6</c:v>
                </c:pt>
                <c:pt idx="1">
                  <c:v>386.7</c:v>
                </c:pt>
                <c:pt idx="2" formatCode="General">
                  <c:v>481</c:v>
                </c:pt>
                <c:pt idx="3">
                  <c:v>501.1</c:v>
                </c:pt>
                <c:pt idx="4" formatCode="General">
                  <c:v>549</c:v>
                </c:pt>
                <c:pt idx="5">
                  <c:v>549.9</c:v>
                </c:pt>
                <c:pt idx="6">
                  <c:v>613.29999999999995</c:v>
                </c:pt>
                <c:pt idx="7">
                  <c:v>628.1</c:v>
                </c:pt>
                <c:pt idx="8">
                  <c:v>574.70000000000005</c:v>
                </c:pt>
                <c:pt idx="9" formatCode="#\ ##0_ ;[Red]\-#\ ##0\ ">
                  <c:v>552.1</c:v>
                </c:pt>
                <c:pt idx="10" formatCode="#\ ##0_ ;[Red]\-#\ ##0\ ">
                  <c:v>524.70000000000005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40-4DB6-B506-0DE5DF69B451}"/>
            </c:ext>
          </c:extLst>
        </c:ser>
        <c:ser>
          <c:idx val="2"/>
          <c:order val="2"/>
          <c:tx>
            <c:strRef>
              <c:f>veselības_aprūpe!$D$368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veselības_aprūpe!$D$369:$D$391</c:f>
              <c:numCache>
                <c:formatCode>0</c:formatCode>
                <c:ptCount val="11"/>
                <c:pt idx="0">
                  <c:v>375.5</c:v>
                </c:pt>
                <c:pt idx="1">
                  <c:v>370.3</c:v>
                </c:pt>
                <c:pt idx="2" formatCode="General">
                  <c:v>474</c:v>
                </c:pt>
                <c:pt idx="3">
                  <c:v>537.70000000000005</c:v>
                </c:pt>
                <c:pt idx="4" formatCode="General">
                  <c:v>642</c:v>
                </c:pt>
                <c:pt idx="5">
                  <c:v>740.4</c:v>
                </c:pt>
                <c:pt idx="6">
                  <c:v>692.3</c:v>
                </c:pt>
                <c:pt idx="7">
                  <c:v>653.6</c:v>
                </c:pt>
                <c:pt idx="8">
                  <c:v>744.6</c:v>
                </c:pt>
                <c:pt idx="9" formatCode="#\ ##0_ ;[Red]\-#\ ##0\ ">
                  <c:v>734.8</c:v>
                </c:pt>
                <c:pt idx="10" formatCode="#\ ##0_ ;[Red]\-#\ ##0\ ">
                  <c:v>666.1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40-4DB6-B506-0DE5DF69B451}"/>
            </c:ext>
          </c:extLst>
        </c:ser>
        <c:ser>
          <c:idx val="3"/>
          <c:order val="3"/>
          <c:tx>
            <c:strRef>
              <c:f>veselības_aprūpe!$E$368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veselības_aprūpe!$E$369:$E$391</c:f>
              <c:numCache>
                <c:formatCode>0</c:formatCode>
                <c:ptCount val="11"/>
                <c:pt idx="0">
                  <c:v>308.8</c:v>
                </c:pt>
                <c:pt idx="1">
                  <c:v>279.2</c:v>
                </c:pt>
                <c:pt idx="2" formatCode="General">
                  <c:v>457</c:v>
                </c:pt>
                <c:pt idx="3">
                  <c:v>453.6</c:v>
                </c:pt>
                <c:pt idx="4" formatCode="General">
                  <c:v>530</c:v>
                </c:pt>
                <c:pt idx="5">
                  <c:v>488.6</c:v>
                </c:pt>
                <c:pt idx="6">
                  <c:v>454.4</c:v>
                </c:pt>
                <c:pt idx="7">
                  <c:v>521.6</c:v>
                </c:pt>
                <c:pt idx="8">
                  <c:v>480.2</c:v>
                </c:pt>
                <c:pt idx="9" formatCode="#\ ##0_ ;[Red]\-#\ ##0\ ">
                  <c:v>534</c:v>
                </c:pt>
                <c:pt idx="10" formatCode="#\ ##0_ ;[Red]\-#\ ##0\ ">
                  <c:v>434.4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940-4DB6-B506-0DE5DF69B451}"/>
            </c:ext>
          </c:extLst>
        </c:ser>
        <c:ser>
          <c:idx val="8"/>
          <c:order val="4"/>
          <c:tx>
            <c:strRef>
              <c:f>veselības_aprūpe!$F$368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veselības_aprūpe!$F$369:$F$391</c:f>
              <c:numCache>
                <c:formatCode>General</c:formatCode>
                <c:ptCount val="11"/>
                <c:pt idx="4">
                  <c:v>529</c:v>
                </c:pt>
                <c:pt idx="5" formatCode="0">
                  <c:v>628.79999999999995</c:v>
                </c:pt>
                <c:pt idx="6" formatCode="0">
                  <c:v>511.2</c:v>
                </c:pt>
                <c:pt idx="7" formatCode="0">
                  <c:v>510.6</c:v>
                </c:pt>
                <c:pt idx="8" formatCode="0">
                  <c:v>490.9</c:v>
                </c:pt>
                <c:pt idx="9" formatCode="#\ ##0_ ;[Red]\-#\ ##0\ ">
                  <c:v>432.5</c:v>
                </c:pt>
                <c:pt idx="10" formatCode="#\ ##0_ ;[Red]\-#\ ##0\ ">
                  <c:v>418.2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940-4DB6-B506-0DE5DF69B451}"/>
            </c:ext>
          </c:extLst>
        </c:ser>
        <c:ser>
          <c:idx val="4"/>
          <c:order val="5"/>
          <c:tx>
            <c:strRef>
              <c:f>veselības_aprūpe!$G$368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veselības_aprūpe!$G$369:$G$391</c:f>
              <c:numCache>
                <c:formatCode>0</c:formatCode>
                <c:ptCount val="11"/>
                <c:pt idx="0">
                  <c:v>425.5</c:v>
                </c:pt>
                <c:pt idx="1">
                  <c:v>417</c:v>
                </c:pt>
                <c:pt idx="2" formatCode="General">
                  <c:v>432</c:v>
                </c:pt>
                <c:pt idx="3">
                  <c:v>451.5</c:v>
                </c:pt>
                <c:pt idx="4" formatCode="General">
                  <c:v>514</c:v>
                </c:pt>
                <c:pt idx="5">
                  <c:v>521.5</c:v>
                </c:pt>
                <c:pt idx="6">
                  <c:v>548.70000000000005</c:v>
                </c:pt>
                <c:pt idx="7">
                  <c:v>624</c:v>
                </c:pt>
                <c:pt idx="8">
                  <c:v>630.20000000000005</c:v>
                </c:pt>
                <c:pt idx="9" formatCode="#\ ##0_ ;[Red]\-#\ ##0\ ">
                  <c:v>528.79999999999995</c:v>
                </c:pt>
                <c:pt idx="10" formatCode="#\ ##0_ ;[Red]\-#\ ##0\ ">
                  <c:v>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940-4DB6-B506-0DE5DF69B451}"/>
            </c:ext>
          </c:extLst>
        </c:ser>
        <c:ser>
          <c:idx val="5"/>
          <c:order val="6"/>
          <c:tx>
            <c:strRef>
              <c:f>veselības_aprūpe!$H$368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veselības_aprūpe!$H$369:$H$391</c:f>
              <c:numCache>
                <c:formatCode>0</c:formatCode>
                <c:ptCount val="11"/>
                <c:pt idx="0">
                  <c:v>450.4</c:v>
                </c:pt>
                <c:pt idx="1">
                  <c:v>431.4</c:v>
                </c:pt>
                <c:pt idx="2" formatCode="General">
                  <c:v>531</c:v>
                </c:pt>
                <c:pt idx="3">
                  <c:v>622.29999999999995</c:v>
                </c:pt>
                <c:pt idx="4" formatCode="General">
                  <c:v>763</c:v>
                </c:pt>
                <c:pt idx="5">
                  <c:v>745.3</c:v>
                </c:pt>
                <c:pt idx="6">
                  <c:v>797.8</c:v>
                </c:pt>
                <c:pt idx="7">
                  <c:v>738.5</c:v>
                </c:pt>
                <c:pt idx="8">
                  <c:v>808.8</c:v>
                </c:pt>
                <c:pt idx="9" formatCode="#\ ##0_ ;[Red]\-#\ ##0\ ">
                  <c:v>667.8</c:v>
                </c:pt>
                <c:pt idx="10" formatCode="#\ ##0_ ;[Red]\-#\ ##0\ ">
                  <c:v>616.29999999999995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940-4DB6-B506-0DE5DF69B451}"/>
            </c:ext>
          </c:extLst>
        </c:ser>
        <c:ser>
          <c:idx val="6"/>
          <c:order val="7"/>
          <c:tx>
            <c:strRef>
              <c:f>veselības_aprūpe!$I$368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veselības_aprūpe!$I$369:$I$391</c:f>
              <c:numCache>
                <c:formatCode>0</c:formatCode>
                <c:ptCount val="11"/>
                <c:pt idx="0">
                  <c:v>336.7</c:v>
                </c:pt>
                <c:pt idx="1">
                  <c:v>381.6</c:v>
                </c:pt>
                <c:pt idx="2" formatCode="General">
                  <c:v>471</c:v>
                </c:pt>
                <c:pt idx="3">
                  <c:v>500</c:v>
                </c:pt>
                <c:pt idx="4" formatCode="General">
                  <c:v>576</c:v>
                </c:pt>
                <c:pt idx="5">
                  <c:v>612</c:v>
                </c:pt>
                <c:pt idx="6">
                  <c:v>607.1</c:v>
                </c:pt>
                <c:pt idx="7">
                  <c:v>464.5</c:v>
                </c:pt>
                <c:pt idx="8">
                  <c:v>494.3</c:v>
                </c:pt>
                <c:pt idx="9" formatCode="#\ ##0_ ;[Red]\-#\ ##0\ ">
                  <c:v>407.9</c:v>
                </c:pt>
                <c:pt idx="10" formatCode="#\ ##0_ ;[Red]\-#\ ##0\ ">
                  <c:v>427.6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940-4DB6-B506-0DE5DF69B451}"/>
            </c:ext>
          </c:extLst>
        </c:ser>
        <c:ser>
          <c:idx val="9"/>
          <c:order val="8"/>
          <c:tx>
            <c:strRef>
              <c:f>veselības_aprūpe!$J$368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veselības_aprūpe!$J$369:$J$391</c:f>
              <c:numCache>
                <c:formatCode>General</c:formatCode>
                <c:ptCount val="11"/>
                <c:pt idx="4">
                  <c:v>724</c:v>
                </c:pt>
                <c:pt idx="5" formatCode="0">
                  <c:v>558.29999999999995</c:v>
                </c:pt>
                <c:pt idx="6" formatCode="0">
                  <c:v>695.3</c:v>
                </c:pt>
                <c:pt idx="7" formatCode="0">
                  <c:v>424.4</c:v>
                </c:pt>
                <c:pt idx="8" formatCode="0">
                  <c:v>498.1</c:v>
                </c:pt>
                <c:pt idx="9" formatCode="#\ ##0_ ;[Red]\-#\ ##0\ ">
                  <c:v>495.8</c:v>
                </c:pt>
                <c:pt idx="10" formatCode="#\ ##0_ ;[Red]\-#\ ##0\ ">
                  <c:v>542.29999999999995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B940-4DB6-B506-0DE5DF69B451}"/>
            </c:ext>
          </c:extLst>
        </c:ser>
        <c:ser>
          <c:idx val="7"/>
          <c:order val="9"/>
          <c:tx>
            <c:strRef>
              <c:f>veselības_aprūpe!$K$368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veselības_aprūpe!$A$369:$A$391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veselības_aprūpe!$K$369:$K$391</c:f>
              <c:numCache>
                <c:formatCode>0</c:formatCode>
                <c:ptCount val="11"/>
                <c:pt idx="0">
                  <c:v>398.5</c:v>
                </c:pt>
                <c:pt idx="1">
                  <c:v>394.2</c:v>
                </c:pt>
                <c:pt idx="2" formatCode="General">
                  <c:v>394</c:v>
                </c:pt>
                <c:pt idx="3">
                  <c:v>549.9</c:v>
                </c:pt>
                <c:pt idx="4" formatCode="General">
                  <c:v>726</c:v>
                </c:pt>
                <c:pt idx="5">
                  <c:v>687.6</c:v>
                </c:pt>
                <c:pt idx="6">
                  <c:v>783.3</c:v>
                </c:pt>
                <c:pt idx="7">
                  <c:v>794.4</c:v>
                </c:pt>
                <c:pt idx="8" formatCode="General">
                  <c:v>946</c:v>
                </c:pt>
                <c:pt idx="9" formatCode="#\ ##0_ ;[Red]\-#\ ##0\ ">
                  <c:v>857.5</c:v>
                </c:pt>
                <c:pt idx="10" formatCode="#\ ##0_ ;[Red]\-#\ ##0\ ">
                  <c:v>853.4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B940-4DB6-B506-0DE5DF69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104640"/>
        <c:axId val="1383101376"/>
      </c:lineChart>
      <c:catAx>
        <c:axId val="13831046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31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101376"/>
        <c:scaling>
          <c:orientation val="minMax"/>
          <c:max val="970"/>
          <c:min val="27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83104640"/>
        <c:crosses val="autoZero"/>
        <c:crossBetween val="between"/>
        <c:majorUnit val="7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salimstība ar tuberkulozi (uz 100 000 iedzīvotājiem)</a:t>
            </a:r>
          </a:p>
        </c:rich>
      </c:tx>
      <c:layout>
        <c:manualLayout>
          <c:xMode val="edge"/>
          <c:yMode val="edge"/>
          <c:x val="0.18270756196543195"/>
          <c:y val="1.177203865318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8423741693478"/>
          <c:y val="9.8401142295136371E-2"/>
          <c:w val="0.86644402208344651"/>
          <c:h val="0.42245392012228722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veselības_aprūpe!$B$408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veselības_aprūpe!$B$409:$B$429</c:f>
              <c:numCache>
                <c:formatCode>0</c:formatCode>
                <c:ptCount val="11"/>
                <c:pt idx="0">
                  <c:v>111</c:v>
                </c:pt>
                <c:pt idx="1">
                  <c:v>105.7</c:v>
                </c:pt>
                <c:pt idx="2" formatCode="General">
                  <c:v>54</c:v>
                </c:pt>
                <c:pt idx="3">
                  <c:v>36.799999999999997</c:v>
                </c:pt>
                <c:pt idx="4">
                  <c:v>38.6</c:v>
                </c:pt>
                <c:pt idx="5">
                  <c:v>31.9</c:v>
                </c:pt>
                <c:pt idx="6">
                  <c:v>31.4</c:v>
                </c:pt>
                <c:pt idx="7">
                  <c:v>28.6</c:v>
                </c:pt>
                <c:pt idx="8">
                  <c:v>24.9</c:v>
                </c:pt>
                <c:pt idx="10" formatCode="General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64-4C17-B07E-8D2E8E766974}"/>
            </c:ext>
          </c:extLst>
        </c:ser>
        <c:ser>
          <c:idx val="1"/>
          <c:order val="1"/>
          <c:tx>
            <c:strRef>
              <c:f>veselības_aprūpe!$C$408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veselības_aprūpe!$C$409:$C$429</c:f>
              <c:numCache>
                <c:formatCode>0</c:formatCode>
                <c:ptCount val="11"/>
                <c:pt idx="0">
                  <c:v>116.8</c:v>
                </c:pt>
                <c:pt idx="1">
                  <c:v>125.3</c:v>
                </c:pt>
                <c:pt idx="2" formatCode="General">
                  <c:v>52</c:v>
                </c:pt>
                <c:pt idx="3">
                  <c:v>35.299999999999997</c:v>
                </c:pt>
                <c:pt idx="4">
                  <c:v>37.6</c:v>
                </c:pt>
                <c:pt idx="5">
                  <c:v>31.3</c:v>
                </c:pt>
                <c:pt idx="6">
                  <c:v>32.200000000000003</c:v>
                </c:pt>
                <c:pt idx="7">
                  <c:v>26.7</c:v>
                </c:pt>
                <c:pt idx="8">
                  <c:v>23.9</c:v>
                </c:pt>
                <c:pt idx="9">
                  <c:v>13.7</c:v>
                </c:pt>
                <c:pt idx="10" formatCode="General">
                  <c:v>18.100000000000001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64-4C17-B07E-8D2E8E766974}"/>
            </c:ext>
          </c:extLst>
        </c:ser>
        <c:ser>
          <c:idx val="2"/>
          <c:order val="2"/>
          <c:tx>
            <c:strRef>
              <c:f>veselības_aprūpe!$D$408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veselības_aprūpe!$D$409:$D$429</c:f>
              <c:numCache>
                <c:formatCode>0</c:formatCode>
                <c:ptCount val="11"/>
                <c:pt idx="0">
                  <c:v>97.4</c:v>
                </c:pt>
                <c:pt idx="1">
                  <c:v>99.1</c:v>
                </c:pt>
                <c:pt idx="2" formatCode="General">
                  <c:v>32</c:v>
                </c:pt>
                <c:pt idx="3">
                  <c:v>24.2</c:v>
                </c:pt>
                <c:pt idx="4">
                  <c:v>15.7</c:v>
                </c:pt>
                <c:pt idx="5">
                  <c:v>20.7</c:v>
                </c:pt>
                <c:pt idx="6">
                  <c:v>24.4</c:v>
                </c:pt>
                <c:pt idx="7">
                  <c:v>24.6</c:v>
                </c:pt>
                <c:pt idx="8">
                  <c:v>10.7</c:v>
                </c:pt>
                <c:pt idx="9">
                  <c:v>9.9</c:v>
                </c:pt>
                <c:pt idx="10" formatCode="General">
                  <c:v>17.7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564-4C17-B07E-8D2E8E766974}"/>
            </c:ext>
          </c:extLst>
        </c:ser>
        <c:ser>
          <c:idx val="3"/>
          <c:order val="3"/>
          <c:tx>
            <c:strRef>
              <c:f>veselības_aprūpe!$E$408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veselības_aprūpe!$E$409:$E$429</c:f>
              <c:numCache>
                <c:formatCode>0</c:formatCode>
                <c:ptCount val="11"/>
                <c:pt idx="0">
                  <c:v>87.4</c:v>
                </c:pt>
                <c:pt idx="1">
                  <c:v>81.8</c:v>
                </c:pt>
                <c:pt idx="2" formatCode="General">
                  <c:v>47</c:v>
                </c:pt>
                <c:pt idx="3">
                  <c:v>23.2</c:v>
                </c:pt>
                <c:pt idx="4">
                  <c:v>33</c:v>
                </c:pt>
                <c:pt idx="5">
                  <c:v>26.2</c:v>
                </c:pt>
                <c:pt idx="6">
                  <c:v>31.5</c:v>
                </c:pt>
                <c:pt idx="7">
                  <c:v>15.8</c:v>
                </c:pt>
                <c:pt idx="8">
                  <c:v>23</c:v>
                </c:pt>
                <c:pt idx="9">
                  <c:v>25.3</c:v>
                </c:pt>
                <c:pt idx="10" formatCode="General">
                  <c:v>18.3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564-4C17-B07E-8D2E8E766974}"/>
            </c:ext>
          </c:extLst>
        </c:ser>
        <c:ser>
          <c:idx val="8"/>
          <c:order val="4"/>
          <c:tx>
            <c:strRef>
              <c:f>veselības_aprūpe!$F$408</c:f>
              <c:strCache>
                <c:ptCount val="1"/>
                <c:pt idx="0">
                  <c:v>Jēkabpils 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veselības_aprūpe!$F$409:$F$429</c:f>
              <c:numCache>
                <c:formatCode>General</c:formatCode>
                <c:ptCount val="11"/>
                <c:pt idx="4" formatCode="0">
                  <c:v>46.2</c:v>
                </c:pt>
                <c:pt idx="5" formatCode="0">
                  <c:v>0</c:v>
                </c:pt>
                <c:pt idx="6" formatCode="0">
                  <c:v>30.6</c:v>
                </c:pt>
                <c:pt idx="7" formatCode="0">
                  <c:v>35.4</c:v>
                </c:pt>
                <c:pt idx="8" formatCode="0">
                  <c:v>4.5</c:v>
                </c:pt>
                <c:pt idx="9" formatCode="0">
                  <c:v>18.5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564-4C17-B07E-8D2E8E766974}"/>
            </c:ext>
          </c:extLst>
        </c:ser>
        <c:ser>
          <c:idx val="4"/>
          <c:order val="5"/>
          <c:tx>
            <c:strRef>
              <c:f>veselības_aprūpe!$G$408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veselības_aprūpe!$G$409:$G$429</c:f>
              <c:numCache>
                <c:formatCode>0</c:formatCode>
                <c:ptCount val="11"/>
                <c:pt idx="0">
                  <c:v>93.3</c:v>
                </c:pt>
                <c:pt idx="1">
                  <c:v>103.5</c:v>
                </c:pt>
                <c:pt idx="2" formatCode="General">
                  <c:v>49</c:v>
                </c:pt>
                <c:pt idx="3">
                  <c:v>37.6</c:v>
                </c:pt>
                <c:pt idx="4">
                  <c:v>39.6</c:v>
                </c:pt>
                <c:pt idx="5">
                  <c:v>22.1</c:v>
                </c:pt>
                <c:pt idx="6">
                  <c:v>16.2</c:v>
                </c:pt>
                <c:pt idx="7">
                  <c:v>14.3</c:v>
                </c:pt>
                <c:pt idx="8">
                  <c:v>10.199999999999999</c:v>
                </c:pt>
                <c:pt idx="9">
                  <c:v>15.9</c:v>
                </c:pt>
                <c:pt idx="10" formatCode="General">
                  <c:v>11.8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564-4C17-B07E-8D2E8E766974}"/>
            </c:ext>
          </c:extLst>
        </c:ser>
        <c:ser>
          <c:idx val="5"/>
          <c:order val="6"/>
          <c:tx>
            <c:strRef>
              <c:f>veselības_aprūpe!$H$408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veselības_aprūpe!$H$409:$H$429</c:f>
              <c:numCache>
                <c:formatCode>0</c:formatCode>
                <c:ptCount val="11"/>
                <c:pt idx="0">
                  <c:v>160.69999999999999</c:v>
                </c:pt>
                <c:pt idx="1">
                  <c:v>131.4</c:v>
                </c:pt>
                <c:pt idx="2" formatCode="General">
                  <c:v>76</c:v>
                </c:pt>
                <c:pt idx="3">
                  <c:v>39.5</c:v>
                </c:pt>
                <c:pt idx="4">
                  <c:v>49</c:v>
                </c:pt>
                <c:pt idx="5">
                  <c:v>25.2</c:v>
                </c:pt>
                <c:pt idx="6">
                  <c:v>33.9</c:v>
                </c:pt>
                <c:pt idx="7">
                  <c:v>32.799999999999997</c:v>
                </c:pt>
                <c:pt idx="8">
                  <c:v>23.1</c:v>
                </c:pt>
                <c:pt idx="9">
                  <c:v>11.8</c:v>
                </c:pt>
                <c:pt idx="10" formatCode="General">
                  <c:v>17.899999999999999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564-4C17-B07E-8D2E8E766974}"/>
            </c:ext>
          </c:extLst>
        </c:ser>
        <c:ser>
          <c:idx val="6"/>
          <c:order val="7"/>
          <c:tx>
            <c:strRef>
              <c:f>veselības_aprūpe!$I$408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veselības_aprūpe!$I$409:$I$429</c:f>
              <c:numCache>
                <c:formatCode>0</c:formatCode>
                <c:ptCount val="11"/>
                <c:pt idx="0">
                  <c:v>98</c:v>
                </c:pt>
                <c:pt idx="1">
                  <c:v>106.6</c:v>
                </c:pt>
                <c:pt idx="2" formatCode="General">
                  <c:v>65</c:v>
                </c:pt>
                <c:pt idx="3">
                  <c:v>31.6</c:v>
                </c:pt>
                <c:pt idx="4">
                  <c:v>52.7</c:v>
                </c:pt>
                <c:pt idx="5">
                  <c:v>27</c:v>
                </c:pt>
                <c:pt idx="6">
                  <c:v>20.7</c:v>
                </c:pt>
                <c:pt idx="7">
                  <c:v>38.700000000000003</c:v>
                </c:pt>
                <c:pt idx="8">
                  <c:v>32</c:v>
                </c:pt>
                <c:pt idx="9">
                  <c:v>3.7</c:v>
                </c:pt>
                <c:pt idx="10" formatCode="General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564-4C17-B07E-8D2E8E766974}"/>
            </c:ext>
          </c:extLst>
        </c:ser>
        <c:ser>
          <c:idx val="9"/>
          <c:order val="8"/>
          <c:tx>
            <c:strRef>
              <c:f>veselības_aprūpe!$J$408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veselības_aprūpe!$J$409:$J$429</c:f>
              <c:numCache>
                <c:formatCode>General</c:formatCode>
                <c:ptCount val="11"/>
                <c:pt idx="4" formatCode="0">
                  <c:v>28.9</c:v>
                </c:pt>
                <c:pt idx="5" formatCode="0">
                  <c:v>0</c:v>
                </c:pt>
                <c:pt idx="6" formatCode="0">
                  <c:v>12.9</c:v>
                </c:pt>
                <c:pt idx="7" formatCode="0">
                  <c:v>13</c:v>
                </c:pt>
                <c:pt idx="8" formatCode="0">
                  <c:v>30.4</c:v>
                </c:pt>
                <c:pt idx="9" formatCode="0">
                  <c:v>13.1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564-4C17-B07E-8D2E8E766974}"/>
            </c:ext>
          </c:extLst>
        </c:ser>
        <c:ser>
          <c:idx val="7"/>
          <c:order val="9"/>
          <c:tx>
            <c:strRef>
              <c:f>veselības_aprūpe!$K$408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veselības_aprūpe!$A$409:$A$429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veselības_aprūpe!$K$409:$K$429</c:f>
              <c:numCache>
                <c:formatCode>0</c:formatCode>
                <c:ptCount val="11"/>
                <c:pt idx="0">
                  <c:v>75.2</c:v>
                </c:pt>
                <c:pt idx="1">
                  <c:v>64.599999999999994</c:v>
                </c:pt>
                <c:pt idx="2" formatCode="General">
                  <c:v>23</c:v>
                </c:pt>
                <c:pt idx="3">
                  <c:v>14.1</c:v>
                </c:pt>
                <c:pt idx="4">
                  <c:v>26.8</c:v>
                </c:pt>
                <c:pt idx="5">
                  <c:v>27.34</c:v>
                </c:pt>
                <c:pt idx="6">
                  <c:v>13.9</c:v>
                </c:pt>
                <c:pt idx="7">
                  <c:v>25.3</c:v>
                </c:pt>
                <c:pt idx="8">
                  <c:v>25.6</c:v>
                </c:pt>
                <c:pt idx="9">
                  <c:v>6</c:v>
                </c:pt>
                <c:pt idx="10" formatCode="General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564-4C17-B07E-8D2E8E76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103008"/>
        <c:axId val="1383106272"/>
      </c:lineChart>
      <c:catAx>
        <c:axId val="1383103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31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106272"/>
        <c:scaling>
          <c:orientation val="minMax"/>
          <c:max val="17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83103008"/>
        <c:crosses val="autoZero"/>
        <c:crossBetween val="between"/>
        <c:majorUnit val="17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salimstība (uz 100 000 iedzīvotājiem)</a:t>
            </a:r>
          </a:p>
        </c:rich>
      </c:tx>
      <c:layout>
        <c:manualLayout>
          <c:xMode val="edge"/>
          <c:yMode val="edge"/>
          <c:x val="0.29122834086633737"/>
          <c:y val="1.1848518935133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8656906608474"/>
          <c:y val="6.6378932495913465E-2"/>
          <c:w val="0.72581633750699193"/>
          <c:h val="0.57535618705815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veselības_aprūpe!$B$34</c:f>
              <c:strCache>
                <c:ptCount val="1"/>
                <c:pt idx="0">
                  <c:v>saslimstība ar infekcijas slimībām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veselības_aprūpe!$A$35:$A$58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veselības_aprūpe!$B$35:$B$58</c:f>
              <c:numCache>
                <c:formatCode>0</c:formatCode>
                <c:ptCount val="12"/>
                <c:pt idx="0">
                  <c:v>542.9</c:v>
                </c:pt>
                <c:pt idx="1">
                  <c:v>311.2</c:v>
                </c:pt>
                <c:pt idx="2" formatCode="General">
                  <c:v>438</c:v>
                </c:pt>
                <c:pt idx="3" formatCode="General">
                  <c:v>442</c:v>
                </c:pt>
                <c:pt idx="4" formatCode="General">
                  <c:v>704</c:v>
                </c:pt>
                <c:pt idx="5" formatCode="General">
                  <c:v>508</c:v>
                </c:pt>
                <c:pt idx="6" formatCode="General">
                  <c:v>502</c:v>
                </c:pt>
                <c:pt idx="7">
                  <c:v>551.70000000000005</c:v>
                </c:pt>
                <c:pt idx="8">
                  <c:v>462.6</c:v>
                </c:pt>
                <c:pt idx="9">
                  <c:v>442.1</c:v>
                </c:pt>
                <c:pt idx="10">
                  <c:v>244.2</c:v>
                </c:pt>
                <c:pt idx="11" formatCode="General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7-4EE1-B334-C167C12FF474}"/>
            </c:ext>
          </c:extLst>
        </c:ser>
        <c:ser>
          <c:idx val="1"/>
          <c:order val="1"/>
          <c:tx>
            <c:strRef>
              <c:f>veselības_aprūpe!$C$34</c:f>
              <c:strCache>
                <c:ptCount val="1"/>
                <c:pt idx="0">
                  <c:v>saslimstība ar ļaundabīgiem audzējiem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veselības_aprūpe!$A$35:$A$58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veselības_aprūpe!$C$35:$C$58</c:f>
              <c:numCache>
                <c:formatCode>0</c:formatCode>
                <c:ptCount val="12"/>
                <c:pt idx="0">
                  <c:v>450.4</c:v>
                </c:pt>
                <c:pt idx="1">
                  <c:v>431.4</c:v>
                </c:pt>
                <c:pt idx="2" formatCode="General">
                  <c:v>531</c:v>
                </c:pt>
                <c:pt idx="3" formatCode="General">
                  <c:v>622</c:v>
                </c:pt>
                <c:pt idx="4" formatCode="General">
                  <c:v>763</c:v>
                </c:pt>
                <c:pt idx="5" formatCode="General">
                  <c:v>745</c:v>
                </c:pt>
                <c:pt idx="6" formatCode="General">
                  <c:v>798</c:v>
                </c:pt>
                <c:pt idx="7">
                  <c:v>738.5</c:v>
                </c:pt>
                <c:pt idx="8">
                  <c:v>808.8</c:v>
                </c:pt>
                <c:pt idx="9">
                  <c:v>668</c:v>
                </c:pt>
                <c:pt idx="10">
                  <c:v>616.29999999999995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7-4EE1-B334-C167C12FF474}"/>
            </c:ext>
          </c:extLst>
        </c:ser>
        <c:ser>
          <c:idx val="2"/>
          <c:order val="2"/>
          <c:tx>
            <c:strRef>
              <c:f>veselības_aprūpe!$D$34</c:f>
              <c:strCache>
                <c:ptCount val="1"/>
                <c:pt idx="0">
                  <c:v>saslimstība ar tuberkulozi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veselības_aprūpe!$A$35:$A$58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veselības_aprūpe!$D$35:$D$58</c:f>
              <c:numCache>
                <c:formatCode>0</c:formatCode>
                <c:ptCount val="12"/>
                <c:pt idx="0">
                  <c:v>72</c:v>
                </c:pt>
                <c:pt idx="1">
                  <c:v>98.8</c:v>
                </c:pt>
                <c:pt idx="2" formatCode="General">
                  <c:v>76</c:v>
                </c:pt>
                <c:pt idx="3" formatCode="General">
                  <c:v>40</c:v>
                </c:pt>
                <c:pt idx="4" formatCode="General">
                  <c:v>31</c:v>
                </c:pt>
                <c:pt idx="5" formatCode="General">
                  <c:v>33</c:v>
                </c:pt>
                <c:pt idx="6" formatCode="General">
                  <c:v>23</c:v>
                </c:pt>
                <c:pt idx="10">
                  <c:v>11.8</c:v>
                </c:pt>
                <c:pt idx="11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7-4EE1-B334-C167C12FF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105184"/>
        <c:axId val="1383103552"/>
      </c:barChart>
      <c:catAx>
        <c:axId val="13831051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3103552"/>
        <c:crosses val="autoZero"/>
        <c:auto val="1"/>
        <c:lblAlgn val="ctr"/>
        <c:lblOffset val="100"/>
        <c:tickMarkSkip val="1"/>
        <c:noMultiLvlLbl val="0"/>
      </c:catAx>
      <c:valAx>
        <c:axId val="138310355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83105184"/>
        <c:crosses val="autoZero"/>
        <c:crossBetween val="between"/>
        <c:majorUnit val="9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salimstība 2022.gadā (uz 100 000 iedzīvotājiem)</a:t>
            </a:r>
          </a:p>
        </c:rich>
      </c:tx>
      <c:layout>
        <c:manualLayout>
          <c:xMode val="edge"/>
          <c:yMode val="edge"/>
          <c:x val="0.25904323596107343"/>
          <c:y val="1.1520741182252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7071178529755"/>
          <c:y val="0.11059907834101383"/>
          <c:w val="0.74511853701214181"/>
          <c:h val="0.63364055299539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veselības_aprūpe!$B$3</c:f>
              <c:strCache>
                <c:ptCount val="1"/>
                <c:pt idx="0">
                  <c:v>saslimstība ar infekcijas slimībām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veselības_aprūpe!$A$4:$A$13</c15:sqref>
                  </c15:fullRef>
                </c:ext>
              </c:extLst>
              <c:f>(veselības_aprūpe!$A$4:$A$7,veselības_aprūpe!$A$9:$A$11,veselības_aprūpe!$A$13)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veselības_aprūpe!$B$4:$B$13</c15:sqref>
                  </c15:fullRef>
                </c:ext>
              </c:extLst>
              <c:f>(veselības_aprūpe!$B$4:$B$7,veselības_aprūpe!$B$9:$B$11,veselības_aprūpe!$B$13)</c:f>
              <c:numCache>
                <c:formatCode>#\ ##0_ ;[Red]\-#\ ##0\ </c:formatCode>
                <c:ptCount val="8"/>
                <c:pt idx="0">
                  <c:v>120.8</c:v>
                </c:pt>
                <c:pt idx="1">
                  <c:v>107.1</c:v>
                </c:pt>
                <c:pt idx="2">
                  <c:v>159.6</c:v>
                </c:pt>
                <c:pt idx="3">
                  <c:v>85</c:v>
                </c:pt>
                <c:pt idx="4">
                  <c:v>112.1</c:v>
                </c:pt>
                <c:pt idx="5">
                  <c:v>212.8</c:v>
                </c:pt>
                <c:pt idx="6">
                  <c:v>117.3</c:v>
                </c:pt>
                <c:pt idx="7">
                  <c:v>273.2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0-4162-8308-1D171AF756B4}"/>
            </c:ext>
          </c:extLst>
        </c:ser>
        <c:ser>
          <c:idx val="1"/>
          <c:order val="1"/>
          <c:tx>
            <c:strRef>
              <c:f>veselības_aprūpe!$C$3</c:f>
              <c:strCache>
                <c:ptCount val="1"/>
                <c:pt idx="0">
                  <c:v>saslimstība ar ļaundabīgiem audzējiem
2021. gads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veselības_aprūpe!$A$4:$A$13</c15:sqref>
                  </c15:fullRef>
                </c:ext>
              </c:extLst>
              <c:f>(veselības_aprūpe!$A$4:$A$7,veselības_aprūpe!$A$9:$A$11,veselības_aprūpe!$A$13)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veselības_aprūpe!$C$4:$C$13</c15:sqref>
                  </c15:fullRef>
                </c:ext>
              </c:extLst>
              <c:f>(veselības_aprūpe!$C$4:$C$7,veselības_aprūpe!$C$9:$C$11,veselības_aprūpe!$C$13)</c:f>
              <c:numCache>
                <c:formatCode>#\ ##0_ ;[Red]\-#\ ##0\ </c:formatCode>
                <c:ptCount val="8"/>
                <c:pt idx="0">
                  <c:v>503.2</c:v>
                </c:pt>
                <c:pt idx="1">
                  <c:v>524.70000000000005</c:v>
                </c:pt>
                <c:pt idx="2">
                  <c:v>666.1</c:v>
                </c:pt>
                <c:pt idx="3">
                  <c:v>434.4</c:v>
                </c:pt>
                <c:pt idx="4">
                  <c:v>498</c:v>
                </c:pt>
                <c:pt idx="5">
                  <c:v>616.29999999999995</c:v>
                </c:pt>
                <c:pt idx="6">
                  <c:v>427.6</c:v>
                </c:pt>
                <c:pt idx="7">
                  <c:v>853.4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0-4162-8308-1D171AF75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107056"/>
        <c:axId val="1380117392"/>
      </c:barChart>
      <c:lineChart>
        <c:grouping val="stacked"/>
        <c:varyColors val="0"/>
        <c:ser>
          <c:idx val="2"/>
          <c:order val="2"/>
          <c:tx>
            <c:strRef>
              <c:f>veselības_aprūpe!$D$3</c:f>
              <c:strCache>
                <c:ptCount val="1"/>
                <c:pt idx="0">
                  <c:v>saslimstība ar tuberkulozi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veselības_aprūpe!$A$4:$A$13</c15:sqref>
                  </c15:fullRef>
                </c:ext>
              </c:extLst>
              <c:f>(veselības_aprūpe!$A$4:$A$7,veselības_aprūpe!$A$9:$A$11,veselības_aprūpe!$A$13)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veselības_aprūpe!$D$4:$D$13</c15:sqref>
                  </c15:fullRef>
                </c:ext>
              </c:extLst>
              <c:f>(veselības_aprūpe!$D$4:$D$7,veselības_aprūpe!$D$9:$D$11,veselības_aprūpe!$D$13)</c:f>
              <c:numCache>
                <c:formatCode>#\ ##0_ ;[Red]\-#\ ##0\ </c:formatCode>
                <c:ptCount val="8"/>
                <c:pt idx="0">
                  <c:v>17</c:v>
                </c:pt>
                <c:pt idx="1">
                  <c:v>18.100000000000001</c:v>
                </c:pt>
                <c:pt idx="2">
                  <c:v>17.7</c:v>
                </c:pt>
                <c:pt idx="3">
                  <c:v>18.3</c:v>
                </c:pt>
                <c:pt idx="4">
                  <c:v>11.8</c:v>
                </c:pt>
                <c:pt idx="5">
                  <c:v>17.899999999999999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D0-4162-8308-1D171AF75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07600"/>
        <c:axId val="1380119024"/>
      </c:lineChart>
      <c:catAx>
        <c:axId val="1380107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0117392"/>
        <c:crosses val="autoZero"/>
        <c:auto val="1"/>
        <c:lblAlgn val="ctr"/>
        <c:lblOffset val="100"/>
        <c:tickMarkSkip val="1"/>
        <c:noMultiLvlLbl val="0"/>
      </c:catAx>
      <c:valAx>
        <c:axId val="138011739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1380107056"/>
        <c:crosses val="autoZero"/>
        <c:crossBetween val="between"/>
        <c:majorUnit val="90"/>
      </c:valAx>
      <c:valAx>
        <c:axId val="1380119024"/>
        <c:scaling>
          <c:orientation val="minMax"/>
          <c:min val="0"/>
        </c:scaling>
        <c:delete val="0"/>
        <c:axPos val="r"/>
        <c:numFmt formatCode="#\ ##0_ ;[Red]\-#\ ##0\ 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85000"/>
                  </a:schemeClr>
                </a:solidFill>
              </a:defRPr>
            </a:pPr>
            <a:endParaRPr lang="lv-LV"/>
          </a:p>
        </c:txPr>
        <c:crossAx val="1380107600"/>
        <c:crosses val="max"/>
        <c:crossBetween val="between"/>
      </c:valAx>
      <c:catAx>
        <c:axId val="138010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01190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99CC00">
                    <a:gamma/>
                    <a:tint val="45490"/>
                    <a:invGamma/>
                  </a:srgbClr>
                </a:gs>
                <a:gs pos="100000">
                  <a:srgbClr val="99CC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45-4645-80D2-B4FB327E77D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645-4645-80D2-B4FB327E77D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645-4645-80D2-B4FB327E77D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645-4645-80D2-B4FB327E77D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645-4645-80D2-B4FB327E77D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645-4645-80D2-B4FB327E77D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645-4645-80D2-B4FB327E77D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645-4645-80D2-B4FB327E77D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645-4645-80D2-B4FB327E77D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645-4645-80D2-B4FB327E77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645-4645-80D2-B4FB327E77D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645-4645-80D2-B4FB327E77D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645-4645-80D2-B4FB327E77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45-4645-80D2-B4FB327E77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645-4645-80D2-B4FB327E77DB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645-4645-80D2-B4FB327E77DB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645-4645-80D2-B4FB327E77DB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645-4645-80D2-B4FB327E77DB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645-4645-80D2-B4FB327E77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8645-4645-80D2-B4FB327E77DB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645-4645-80D2-B4FB327E77D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645-4645-80D2-B4FB327E77D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645-4645-80D2-B4FB327E77D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645-4645-80D2-B4FB327E77D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645-4645-80D2-B4FB327E77D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645-4645-80D2-B4FB327E77D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645-4645-80D2-B4FB327E77D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645-4645-80D2-B4FB327E77D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645-4645-80D2-B4FB327E77D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645-4645-80D2-B4FB327E77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8645-4645-80D2-B4FB327E7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2419008"/>
        <c:axId val="1282420096"/>
        <c:axId val="0"/>
      </c:bar3DChart>
      <c:catAx>
        <c:axId val="128241900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24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20096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2419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Ārstu skaits uz 1000 iedzīvotājiem</a:t>
            </a:r>
          </a:p>
        </c:rich>
      </c:tx>
      <c:layout>
        <c:manualLayout>
          <c:xMode val="edge"/>
          <c:yMode val="edge"/>
          <c:x val="0.36768137728913919"/>
          <c:y val="9.31099747989668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6482939632547"/>
          <c:y val="6.3813072062640322E-2"/>
          <c:w val="0.8654302615842745"/>
          <c:h val="0.4545011378134457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veselības_aprūpe!$B$447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veselības_aprūpe!$B$449:$B$475</c:f>
              <c:numCache>
                <c:formatCode>0.0</c:formatCode>
                <c:ptCount val="12"/>
                <c:pt idx="0">
                  <c:v>3.4485101892343484</c:v>
                </c:pt>
                <c:pt idx="1">
                  <c:v>3.4376794860470534</c:v>
                </c:pt>
                <c:pt idx="2" formatCode="General">
                  <c:v>3.7</c:v>
                </c:pt>
                <c:pt idx="3">
                  <c:v>3.3</c:v>
                </c:pt>
                <c:pt idx="4">
                  <c:v>3.4740000000000002</c:v>
                </c:pt>
                <c:pt idx="5" formatCode="General">
                  <c:v>3.5</c:v>
                </c:pt>
                <c:pt idx="6">
                  <c:v>3.5</c:v>
                </c:pt>
                <c:pt idx="7">
                  <c:v>3.4208903481724695</c:v>
                </c:pt>
                <c:pt idx="8">
                  <c:v>3.3192236623114524</c:v>
                </c:pt>
                <c:pt idx="9">
                  <c:v>3.3920990818302967</c:v>
                </c:pt>
                <c:pt idx="10">
                  <c:v>3.4151545216144736</c:v>
                </c:pt>
                <c:pt idx="11" formatCode="#\ ##0.0_ ;[Red]\-#\ ##0.0\ ">
                  <c:v>3.4322743185371491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760-443D-9C47-39C55DE3C764}"/>
            </c:ext>
          </c:extLst>
        </c:ser>
        <c:ser>
          <c:idx val="1"/>
          <c:order val="1"/>
          <c:tx>
            <c:strRef>
              <c:f>veselības_aprūpe!$C$447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veselības_aprūpe!$C$449:$C$475</c:f>
              <c:numCache>
                <c:formatCode>0.0</c:formatCode>
                <c:ptCount val="12"/>
                <c:pt idx="0">
                  <c:v>5.8716915020786242</c:v>
                </c:pt>
                <c:pt idx="1">
                  <c:v>5.816756368004679</c:v>
                </c:pt>
                <c:pt idx="2" formatCode="General">
                  <c:v>6.5</c:v>
                </c:pt>
                <c:pt idx="3">
                  <c:v>5.6</c:v>
                </c:pt>
                <c:pt idx="4">
                  <c:v>6.73</c:v>
                </c:pt>
                <c:pt idx="5" formatCode="General">
                  <c:v>6.6</c:v>
                </c:pt>
                <c:pt idx="6">
                  <c:v>6.6</c:v>
                </c:pt>
                <c:pt idx="7">
                  <c:v>6.4715608570154943</c:v>
                </c:pt>
                <c:pt idx="8">
                  <c:v>6.2901701549195446</c:v>
                </c:pt>
                <c:pt idx="9">
                  <c:v>6.5520372003423262</c:v>
                </c:pt>
                <c:pt idx="10">
                  <c:v>6.6638934833493453</c:v>
                </c:pt>
                <c:pt idx="11" formatCode="#\ ##0.0_ ;[Red]\-#\ ##0.0\ ">
                  <c:v>6.6285035496949085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60-443D-9C47-39C55DE3C764}"/>
            </c:ext>
          </c:extLst>
        </c:ser>
        <c:ser>
          <c:idx val="2"/>
          <c:order val="2"/>
          <c:tx>
            <c:strRef>
              <c:f>veselības_aprūpe!$D$447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veselības_aprūpe!$D$449:$D$475</c:f>
              <c:numCache>
                <c:formatCode>0.0</c:formatCode>
                <c:ptCount val="12"/>
                <c:pt idx="0">
                  <c:v>3.4252931747236985</c:v>
                </c:pt>
                <c:pt idx="1">
                  <c:v>3.6799817753283506</c:v>
                </c:pt>
                <c:pt idx="2">
                  <c:v>4.2</c:v>
                </c:pt>
                <c:pt idx="3">
                  <c:v>3.3</c:v>
                </c:pt>
                <c:pt idx="4">
                  <c:v>3.5409999999999999</c:v>
                </c:pt>
                <c:pt idx="5" formatCode="General">
                  <c:v>3.7</c:v>
                </c:pt>
                <c:pt idx="6">
                  <c:v>3.6</c:v>
                </c:pt>
                <c:pt idx="7">
                  <c:v>3.5833615805529999</c:v>
                </c:pt>
                <c:pt idx="8">
                  <c:v>3.4370962630719353</c:v>
                </c:pt>
                <c:pt idx="9">
                  <c:v>3.4107681049772407</c:v>
                </c:pt>
                <c:pt idx="10">
                  <c:v>3.3746208291203237</c:v>
                </c:pt>
                <c:pt idx="11" formatCode="#\ ##0.0_ ;[Red]\-#\ ##0.0\ ">
                  <c:v>3.8681039949270768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760-443D-9C47-39C55DE3C764}"/>
            </c:ext>
          </c:extLst>
        </c:ser>
        <c:ser>
          <c:idx val="3"/>
          <c:order val="3"/>
          <c:tx>
            <c:strRef>
              <c:f>veselības_aprūpe!$E$447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veselības_aprūpe!$E$449:$E$475</c:f>
              <c:numCache>
                <c:formatCode>0.0</c:formatCode>
                <c:ptCount val="12"/>
                <c:pt idx="0">
                  <c:v>3.4668883971983036</c:v>
                </c:pt>
                <c:pt idx="1">
                  <c:v>3.34095027972579</c:v>
                </c:pt>
                <c:pt idx="2" formatCode="General">
                  <c:v>3.6</c:v>
                </c:pt>
                <c:pt idx="3">
                  <c:v>3.1</c:v>
                </c:pt>
                <c:pt idx="4">
                  <c:v>3.2959999999999998</c:v>
                </c:pt>
                <c:pt idx="5" formatCode="General">
                  <c:v>3.3</c:v>
                </c:pt>
                <c:pt idx="6">
                  <c:v>3.3</c:v>
                </c:pt>
                <c:pt idx="7">
                  <c:v>3.4302865718573572</c:v>
                </c:pt>
                <c:pt idx="8">
                  <c:v>3.3355927366130356</c:v>
                </c:pt>
                <c:pt idx="9">
                  <c:v>3.343212375307214</c:v>
                </c:pt>
                <c:pt idx="10">
                  <c:v>3.3276044904377078</c:v>
                </c:pt>
                <c:pt idx="11" formatCode="#\ ##0.0_ ;[Red]\-#\ ##0.0\ ">
                  <c:v>3.2825151360420164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760-443D-9C47-39C55DE3C764}"/>
            </c:ext>
          </c:extLst>
        </c:ser>
        <c:ser>
          <c:idx val="8"/>
          <c:order val="4"/>
          <c:tx>
            <c:strRef>
              <c:f>veselības_aprūpe!$F$447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veselības_aprūpe!$F$449:$F$475</c:f>
              <c:numCache>
                <c:formatCode>General</c:formatCode>
                <c:ptCount val="12"/>
                <c:pt idx="4" formatCode="0.0">
                  <c:v>2.7730000000000001</c:v>
                </c:pt>
                <c:pt idx="5">
                  <c:v>2.9</c:v>
                </c:pt>
                <c:pt idx="6" formatCode="0.0">
                  <c:v>3</c:v>
                </c:pt>
                <c:pt idx="7" formatCode="0.0">
                  <c:v>2.899075919550643</c:v>
                </c:pt>
                <c:pt idx="8" formatCode="0.0">
                  <c:v>2.7362276541408241</c:v>
                </c:pt>
                <c:pt idx="9" formatCode="0.0">
                  <c:v>2.7278191317212999</c:v>
                </c:pt>
                <c:pt idx="10" formatCode="0.0">
                  <c:v>2.8947614156317116</c:v>
                </c:pt>
                <c:pt idx="11" formatCode="#\ ##0.0_ ;[Red]\-#\ ##0.0\ ">
                  <c:v>3.312185109162157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760-443D-9C47-39C55DE3C764}"/>
            </c:ext>
          </c:extLst>
        </c:ser>
        <c:ser>
          <c:idx val="4"/>
          <c:order val="5"/>
          <c:tx>
            <c:strRef>
              <c:f>veselības_aprūpe!$G$447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veselības_aprūpe!$G$449:$G$475</c:f>
              <c:numCache>
                <c:formatCode>0.0</c:formatCode>
                <c:ptCount val="12"/>
                <c:pt idx="0">
                  <c:v>3.1524355106606556</c:v>
                </c:pt>
                <c:pt idx="1">
                  <c:v>2.9011980873582979</c:v>
                </c:pt>
                <c:pt idx="2" formatCode="General">
                  <c:v>4.4000000000000004</c:v>
                </c:pt>
                <c:pt idx="3">
                  <c:v>3.2</c:v>
                </c:pt>
                <c:pt idx="4">
                  <c:v>3.8330000000000002</c:v>
                </c:pt>
                <c:pt idx="5" formatCode="General">
                  <c:v>3.9</c:v>
                </c:pt>
                <c:pt idx="6">
                  <c:v>3.7</c:v>
                </c:pt>
                <c:pt idx="7">
                  <c:v>3.5681702990369994</c:v>
                </c:pt>
                <c:pt idx="8">
                  <c:v>3.1195282468251255</c:v>
                </c:pt>
                <c:pt idx="9">
                  <c:v>2.985193440534947</c:v>
                </c:pt>
                <c:pt idx="10">
                  <c:v>2.7293763968275946</c:v>
                </c:pt>
                <c:pt idx="11" formatCode="#\ ##0.0_ ;[Red]\-#\ ##0.0\ ">
                  <c:v>2.599788889323273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760-443D-9C47-39C55DE3C764}"/>
            </c:ext>
          </c:extLst>
        </c:ser>
        <c:ser>
          <c:idx val="5"/>
          <c:order val="6"/>
          <c:tx>
            <c:strRef>
              <c:f>veselības_aprūpe!$H$447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veselības_aprūpe!$H$449:$H$475</c:f>
              <c:numCache>
                <c:formatCode>0.0</c:formatCode>
                <c:ptCount val="12"/>
                <c:pt idx="0">
                  <c:v>2.5281754492841912</c:v>
                </c:pt>
                <c:pt idx="1">
                  <c:v>3.0178603482319155</c:v>
                </c:pt>
                <c:pt idx="2" formatCode="General">
                  <c:v>3.3</c:v>
                </c:pt>
                <c:pt idx="3">
                  <c:v>2.8</c:v>
                </c:pt>
                <c:pt idx="4">
                  <c:v>2.9790000000000001</c:v>
                </c:pt>
                <c:pt idx="5">
                  <c:v>3</c:v>
                </c:pt>
                <c:pt idx="6">
                  <c:v>2.8</c:v>
                </c:pt>
                <c:pt idx="7">
                  <c:v>2.8718543766770614</c:v>
                </c:pt>
                <c:pt idx="8">
                  <c:v>2.8306704603487272</c:v>
                </c:pt>
                <c:pt idx="9">
                  <c:v>2.957448060738038</c:v>
                </c:pt>
                <c:pt idx="10">
                  <c:v>2.8948931116389551</c:v>
                </c:pt>
                <c:pt idx="11" formatCode="#\ ##0.0_ ;[Red]\-#\ ##0.0\ ">
                  <c:v>3.1004054376341519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760-443D-9C47-39C55DE3C764}"/>
            </c:ext>
          </c:extLst>
        </c:ser>
        <c:ser>
          <c:idx val="6"/>
          <c:order val="7"/>
          <c:tx>
            <c:strRef>
              <c:f>veselības_aprūpe!$I$447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veselības_aprūpe!$I$449:$I$475</c:f>
              <c:numCache>
                <c:formatCode>0.0</c:formatCode>
                <c:ptCount val="12"/>
                <c:pt idx="0">
                  <c:v>3.6912751677852347</c:v>
                </c:pt>
                <c:pt idx="1">
                  <c:v>4.3750799539465266</c:v>
                </c:pt>
                <c:pt idx="2" formatCode="General">
                  <c:v>4.2</c:v>
                </c:pt>
                <c:pt idx="3">
                  <c:v>3.4</c:v>
                </c:pt>
                <c:pt idx="4">
                  <c:v>3.9660000000000002</c:v>
                </c:pt>
                <c:pt idx="5" formatCode="General">
                  <c:v>3.9</c:v>
                </c:pt>
                <c:pt idx="6">
                  <c:v>4</c:v>
                </c:pt>
                <c:pt idx="7">
                  <c:v>4.3853342918763483</c:v>
                </c:pt>
                <c:pt idx="8">
                  <c:v>4.0922753775395648</c:v>
                </c:pt>
                <c:pt idx="9">
                  <c:v>4.5828831178508889</c:v>
                </c:pt>
                <c:pt idx="10">
                  <c:v>4.6070767720252261</c:v>
                </c:pt>
                <c:pt idx="11" formatCode="#\ ##0.0_ ;[Red]\-#\ ##0.0\ ">
                  <c:v>4.6250663431647583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760-443D-9C47-39C55DE3C764}"/>
            </c:ext>
          </c:extLst>
        </c:ser>
        <c:ser>
          <c:idx val="9"/>
          <c:order val="8"/>
          <c:tx>
            <c:strRef>
              <c:f>veselības_aprūpe!$J$447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veselības_aprūpe!$J$449:$J$475</c:f>
              <c:numCache>
                <c:formatCode>General</c:formatCode>
                <c:ptCount val="12"/>
                <c:pt idx="4" formatCode="0.0">
                  <c:v>5.5529999999999999</c:v>
                </c:pt>
                <c:pt idx="5">
                  <c:v>5.7</c:v>
                </c:pt>
                <c:pt idx="6" formatCode="0.0">
                  <c:v>5.9</c:v>
                </c:pt>
                <c:pt idx="7" formatCode="0.0">
                  <c:v>5.9675675675675679</c:v>
                </c:pt>
                <c:pt idx="8" formatCode="0.0">
                  <c:v>5.8568329718004337</c:v>
                </c:pt>
                <c:pt idx="9" formatCode="0.0">
                  <c:v>5.9205084671977719</c:v>
                </c:pt>
                <c:pt idx="10" formatCode="0.0">
                  <c:v>6.195895768335018</c:v>
                </c:pt>
                <c:pt idx="11" formatCode="#\ ##0.0_ ;[Red]\-#\ ##0.0\ ">
                  <c:v>6.0216958158069511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760-443D-9C47-39C55DE3C764}"/>
            </c:ext>
          </c:extLst>
        </c:ser>
        <c:ser>
          <c:idx val="7"/>
          <c:order val="9"/>
          <c:tx>
            <c:strRef>
              <c:f>veselības_aprūpe!$K$447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veselības_aprūpe!$A$449:$A$475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veselības_aprūpe!$K$449:$K$475</c:f>
              <c:numCache>
                <c:formatCode>0.0</c:formatCode>
                <c:ptCount val="12"/>
                <c:pt idx="0">
                  <c:v>2.4828235697009911</c:v>
                </c:pt>
                <c:pt idx="1">
                  <c:v>3.3574675102208618</c:v>
                </c:pt>
                <c:pt idx="2" formatCode="General">
                  <c:v>3.2</c:v>
                </c:pt>
                <c:pt idx="3">
                  <c:v>2.9</c:v>
                </c:pt>
                <c:pt idx="4">
                  <c:v>3.258</c:v>
                </c:pt>
                <c:pt idx="5" formatCode="General">
                  <c:v>3.1</c:v>
                </c:pt>
                <c:pt idx="6">
                  <c:v>3</c:v>
                </c:pt>
                <c:pt idx="7">
                  <c:v>3.287081478895773</c:v>
                </c:pt>
                <c:pt idx="8">
                  <c:v>3.2147702471538957</c:v>
                </c:pt>
                <c:pt idx="9">
                  <c:v>3.3261416756562387</c:v>
                </c:pt>
                <c:pt idx="10">
                  <c:v>3.3682294037323621</c:v>
                </c:pt>
                <c:pt idx="11" formatCode="#\ ##0.0_ ;[Red]\-#\ ##0.0\ ">
                  <c:v>3.5814009955080732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760-443D-9C47-39C55DE3C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08688"/>
        <c:axId val="1380118480"/>
      </c:lineChart>
      <c:catAx>
        <c:axId val="1380108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011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18480"/>
        <c:scaling>
          <c:orientation val="minMax"/>
          <c:max val="8"/>
          <c:min val="0.8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80108688"/>
        <c:crosses val="autoZero"/>
        <c:crossBetween val="between"/>
        <c:majorUnit val="0.8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skaits uz vienu ārstu</a:t>
            </a:r>
          </a:p>
        </c:rich>
      </c:tx>
      <c:layout>
        <c:manualLayout>
          <c:xMode val="edge"/>
          <c:yMode val="edge"/>
          <c:x val="0.37754309282768228"/>
          <c:y val="1.86206214245392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7485630751852"/>
          <c:y val="6.1768664504248581E-2"/>
          <c:w val="0.86032962460756923"/>
          <c:h val="0.4835183473856291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veselības_aprūpe!$B$491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veselības_aprūpe!$B$492:$B$519</c:f>
              <c:numCache>
                <c:formatCode>0</c:formatCode>
                <c:ptCount val="12"/>
                <c:pt idx="0">
                  <c:v>301.17192522919396</c:v>
                </c:pt>
                <c:pt idx="1">
                  <c:v>289</c:v>
                </c:pt>
                <c:pt idx="2" formatCode="General">
                  <c:v>271</c:v>
                </c:pt>
                <c:pt idx="3">
                  <c:v>300</c:v>
                </c:pt>
                <c:pt idx="4">
                  <c:v>287.85899999999998</c:v>
                </c:pt>
                <c:pt idx="5" formatCode="General">
                  <c:v>287</c:v>
                </c:pt>
                <c:pt idx="6" formatCode="General">
                  <c:v>289</c:v>
                </c:pt>
                <c:pt idx="7">
                  <c:v>292.32155907429961</c:v>
                </c:pt>
                <c:pt idx="8">
                  <c:v>301.27526847757423</c:v>
                </c:pt>
                <c:pt idx="9">
                  <c:v>294.80270943631268</c:v>
                </c:pt>
                <c:pt idx="10">
                  <c:v>292.81251951295661</c:v>
                </c:pt>
                <c:pt idx="11" formatCode="#\ ##0_ ;[Red]\-#\ ##0\ ">
                  <c:v>291.35200371344575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FA-480A-B6BD-4A874CD245D9}"/>
            </c:ext>
          </c:extLst>
        </c:ser>
        <c:ser>
          <c:idx val="1"/>
          <c:order val="1"/>
          <c:tx>
            <c:strRef>
              <c:f>veselības_aprūpe!$C$491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veselības_aprūpe!$C$492:$C$519</c:f>
              <c:numCache>
                <c:formatCode>0</c:formatCode>
                <c:ptCount val="12"/>
                <c:pt idx="0">
                  <c:v>177.74555461473327</c:v>
                </c:pt>
                <c:pt idx="1">
                  <c:v>171</c:v>
                </c:pt>
                <c:pt idx="2" formatCode="General">
                  <c:v>154</c:v>
                </c:pt>
                <c:pt idx="3">
                  <c:v>178</c:v>
                </c:pt>
                <c:pt idx="4">
                  <c:v>148.58699999999999</c:v>
                </c:pt>
                <c:pt idx="5" formatCode="General">
                  <c:v>151</c:v>
                </c:pt>
                <c:pt idx="6" formatCode="General">
                  <c:v>152</c:v>
                </c:pt>
                <c:pt idx="7">
                  <c:v>154.52222765021983</c:v>
                </c:pt>
                <c:pt idx="8">
                  <c:v>157.3650874081581</c:v>
                </c:pt>
                <c:pt idx="9">
                  <c:v>152.62428606903401</c:v>
                </c:pt>
                <c:pt idx="10">
                  <c:v>150.06242259103294</c:v>
                </c:pt>
                <c:pt idx="11" formatCode="#\ ##0_ ;[Red]\-#\ ##0\ ">
                  <c:v>150.86361386138614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FA-480A-B6BD-4A874CD245D9}"/>
            </c:ext>
          </c:extLst>
        </c:ser>
        <c:ser>
          <c:idx val="2"/>
          <c:order val="2"/>
          <c:tx>
            <c:strRef>
              <c:f>veselības_aprūpe!$D$491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veselības_aprūpe!$D$492:$D$519</c:f>
              <c:numCache>
                <c:formatCode>0</c:formatCode>
                <c:ptCount val="12"/>
                <c:pt idx="0">
                  <c:v>282.7105882352941</c:v>
                </c:pt>
                <c:pt idx="1">
                  <c:v>273</c:v>
                </c:pt>
                <c:pt idx="2" formatCode="General">
                  <c:v>238</c:v>
                </c:pt>
                <c:pt idx="3">
                  <c:v>301</c:v>
                </c:pt>
                <c:pt idx="4">
                  <c:v>282.404</c:v>
                </c:pt>
                <c:pt idx="5" formatCode="General">
                  <c:v>273</c:v>
                </c:pt>
                <c:pt idx="6" formatCode="General">
                  <c:v>278</c:v>
                </c:pt>
                <c:pt idx="7">
                  <c:v>279.06756756756755</c:v>
                </c:pt>
                <c:pt idx="8">
                  <c:v>289.31560283687941</c:v>
                </c:pt>
                <c:pt idx="9">
                  <c:v>293.18909090909091</c:v>
                </c:pt>
                <c:pt idx="10">
                  <c:v>296.32958801498125</c:v>
                </c:pt>
                <c:pt idx="11" formatCode="#\ ##0_ ;[Red]\-#\ ##0\ ">
                  <c:v>258.52459016393442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FA-480A-B6BD-4A874CD245D9}"/>
            </c:ext>
          </c:extLst>
        </c:ser>
        <c:ser>
          <c:idx val="3"/>
          <c:order val="3"/>
          <c:tx>
            <c:strRef>
              <c:f>veselības_aprūpe!$E$491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veselības_aprūpe!$E$492:$E$519</c:f>
              <c:numCache>
                <c:formatCode>0</c:formatCode>
                <c:ptCount val="12"/>
                <c:pt idx="0">
                  <c:v>306.5905172413793</c:v>
                </c:pt>
                <c:pt idx="1">
                  <c:v>302</c:v>
                </c:pt>
                <c:pt idx="2" formatCode="General">
                  <c:v>275</c:v>
                </c:pt>
                <c:pt idx="3">
                  <c:v>319</c:v>
                </c:pt>
                <c:pt idx="4">
                  <c:v>303.43099999999998</c:v>
                </c:pt>
                <c:pt idx="5" formatCode="General">
                  <c:v>302</c:v>
                </c:pt>
                <c:pt idx="6" formatCode="General">
                  <c:v>306</c:v>
                </c:pt>
                <c:pt idx="7">
                  <c:v>291.52083333333331</c:v>
                </c:pt>
                <c:pt idx="8">
                  <c:v>296.88235294117646</c:v>
                </c:pt>
                <c:pt idx="9">
                  <c:v>299.11351351351351</c:v>
                </c:pt>
                <c:pt idx="10">
                  <c:v>300.5164835164835</c:v>
                </c:pt>
                <c:pt idx="11" formatCode="#\ ##0_ ;[Red]\-#\ ##0\ ">
                  <c:v>304.64444444444445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BFA-480A-B6BD-4A874CD245D9}"/>
            </c:ext>
          </c:extLst>
        </c:ser>
        <c:ser>
          <c:idx val="8"/>
          <c:order val="4"/>
          <c:tx>
            <c:strRef>
              <c:f>veselības_aprūpe!$F$491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veselības_aprūpe!$F$492:$F$519</c:f>
              <c:numCache>
                <c:formatCode>General</c:formatCode>
                <c:ptCount val="12"/>
                <c:pt idx="4" formatCode="0">
                  <c:v>360.63499999999999</c:v>
                </c:pt>
                <c:pt idx="5">
                  <c:v>340</c:v>
                </c:pt>
                <c:pt idx="6">
                  <c:v>331</c:v>
                </c:pt>
                <c:pt idx="7" formatCode="0">
                  <c:v>344.9375</c:v>
                </c:pt>
                <c:pt idx="8" formatCode="0">
                  <c:v>363.93333333333334</c:v>
                </c:pt>
                <c:pt idx="9" formatCode="0">
                  <c:v>366.59322033898303</c:v>
                </c:pt>
                <c:pt idx="10" formatCode="0">
                  <c:v>345.45161290322579</c:v>
                </c:pt>
                <c:pt idx="11" formatCode="#\ ##0_ ;[Red]\-#\ ##0\ ">
                  <c:v>301.91549295774649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BFA-480A-B6BD-4A874CD245D9}"/>
            </c:ext>
          </c:extLst>
        </c:ser>
        <c:ser>
          <c:idx val="4"/>
          <c:order val="5"/>
          <c:tx>
            <c:strRef>
              <c:f>veselības_aprūpe!$G$491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veselības_aprūpe!$G$492:$G$519</c:f>
              <c:numCache>
                <c:formatCode>0</c:formatCode>
                <c:ptCount val="12"/>
                <c:pt idx="0">
                  <c:v>323.75409836065575</c:v>
                </c:pt>
                <c:pt idx="1">
                  <c:v>341</c:v>
                </c:pt>
                <c:pt idx="2" formatCode="General">
                  <c:v>228</c:v>
                </c:pt>
                <c:pt idx="3">
                  <c:v>309</c:v>
                </c:pt>
                <c:pt idx="4">
                  <c:v>260.87299999999999</c:v>
                </c:pt>
                <c:pt idx="5" formatCode="General">
                  <c:v>254</c:v>
                </c:pt>
                <c:pt idx="6" formatCode="General">
                  <c:v>267</c:v>
                </c:pt>
                <c:pt idx="7">
                  <c:v>280.25568181818181</c:v>
                </c:pt>
                <c:pt idx="8">
                  <c:v>322.48387096774195</c:v>
                </c:pt>
                <c:pt idx="9">
                  <c:v>334.98666666666668</c:v>
                </c:pt>
                <c:pt idx="10">
                  <c:v>366.3840579710145</c:v>
                </c:pt>
                <c:pt idx="11" formatCode="#\ ##0_ ;[Red]\-#\ ##0\ ">
                  <c:v>384.64661654135341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BFA-480A-B6BD-4A874CD245D9}"/>
            </c:ext>
          </c:extLst>
        </c:ser>
        <c:ser>
          <c:idx val="5"/>
          <c:order val="6"/>
          <c:tx>
            <c:strRef>
              <c:f>veselības_aprūpe!$H$491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veselības_aprūpe!$H$492:$H$519</c:f>
              <c:numCache>
                <c:formatCode>0</c:formatCode>
                <c:ptCount val="12"/>
                <c:pt idx="0">
                  <c:v>351.8280701754386</c:v>
                </c:pt>
                <c:pt idx="1">
                  <c:v>327</c:v>
                </c:pt>
                <c:pt idx="2" formatCode="General">
                  <c:v>304</c:v>
                </c:pt>
                <c:pt idx="3">
                  <c:v>354</c:v>
                </c:pt>
                <c:pt idx="4">
                  <c:v>335.68599999999998</c:v>
                </c:pt>
                <c:pt idx="5" formatCode="General">
                  <c:v>329</c:v>
                </c:pt>
                <c:pt idx="6" formatCode="General">
                  <c:v>351</c:v>
                </c:pt>
                <c:pt idx="7">
                  <c:v>348.20707070707073</c:v>
                </c:pt>
                <c:pt idx="8">
                  <c:v>352.12886597938143</c:v>
                </c:pt>
                <c:pt idx="9">
                  <c:v>338.12935323383084</c:v>
                </c:pt>
                <c:pt idx="10">
                  <c:v>345.43589743589746</c:v>
                </c:pt>
                <c:pt idx="11" formatCode="#\ ##0_ ;[Red]\-#\ ##0\ ">
                  <c:v>322.53846153846155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BFA-480A-B6BD-4A874CD245D9}"/>
            </c:ext>
          </c:extLst>
        </c:ser>
        <c:ser>
          <c:idx val="6"/>
          <c:order val="7"/>
          <c:tx>
            <c:strRef>
              <c:f>veselības_aprūpe!$I$491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veselības_aprūpe!$I$492:$I$519</c:f>
              <c:numCache>
                <c:formatCode>0</c:formatCode>
                <c:ptCount val="12"/>
                <c:pt idx="0">
                  <c:v>255.03636363636363</c:v>
                </c:pt>
                <c:pt idx="1">
                  <c:v>226</c:v>
                </c:pt>
                <c:pt idx="2" formatCode="General">
                  <c:v>240</c:v>
                </c:pt>
                <c:pt idx="3">
                  <c:v>297</c:v>
                </c:pt>
                <c:pt idx="4">
                  <c:v>252.149</c:v>
                </c:pt>
                <c:pt idx="5" formatCode="General">
                  <c:v>256</c:v>
                </c:pt>
                <c:pt idx="6" formatCode="General">
                  <c:v>251</c:v>
                </c:pt>
                <c:pt idx="7">
                  <c:v>228.03278688524591</c:v>
                </c:pt>
                <c:pt idx="8">
                  <c:v>239.82300884955751</c:v>
                </c:pt>
                <c:pt idx="9">
                  <c:v>218.20325203252034</c:v>
                </c:pt>
                <c:pt idx="10">
                  <c:v>217.05737704918033</c:v>
                </c:pt>
                <c:pt idx="11" formatCode="#\ ##0_ ;[Red]\-#\ ##0\ ">
                  <c:v>216.21311475409837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BFA-480A-B6BD-4A874CD245D9}"/>
            </c:ext>
          </c:extLst>
        </c:ser>
        <c:ser>
          <c:idx val="9"/>
          <c:order val="8"/>
          <c:tx>
            <c:strRef>
              <c:f>veselības_aprūpe!$J$491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veselības_aprūpe!$J$492:$J$519</c:f>
              <c:numCache>
                <c:formatCode>General</c:formatCode>
                <c:ptCount val="12"/>
                <c:pt idx="4" formatCode="0">
                  <c:v>180.078</c:v>
                </c:pt>
                <c:pt idx="5">
                  <c:v>177</c:v>
                </c:pt>
                <c:pt idx="6">
                  <c:v>171</c:v>
                </c:pt>
                <c:pt idx="7" formatCode="0">
                  <c:v>167.57246376811594</c:v>
                </c:pt>
                <c:pt idx="8" formatCode="0">
                  <c:v>170.50370370370371</c:v>
                </c:pt>
                <c:pt idx="9" formatCode="0">
                  <c:v>168.90441176470588</c:v>
                </c:pt>
                <c:pt idx="10" formatCode="0">
                  <c:v>161.39716312056737</c:v>
                </c:pt>
                <c:pt idx="11" formatCode="#\ ##0_ ;[Red]\-#\ ##0\ ">
                  <c:v>166.06617647058823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BFA-480A-B6BD-4A874CD245D9}"/>
            </c:ext>
          </c:extLst>
        </c:ser>
        <c:ser>
          <c:idx val="7"/>
          <c:order val="9"/>
          <c:tx>
            <c:strRef>
              <c:f>veselības_aprūpe!$K$491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veselības_aprūpe!$A$492:$A$519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veselības_aprūpe!$K$492:$K$519</c:f>
              <c:numCache>
                <c:formatCode>0</c:formatCode>
                <c:ptCount val="12"/>
                <c:pt idx="0">
                  <c:v>321.95205479452056</c:v>
                </c:pt>
                <c:pt idx="1">
                  <c:v>297</c:v>
                </c:pt>
                <c:pt idx="2" formatCode="General">
                  <c:v>309</c:v>
                </c:pt>
                <c:pt idx="3">
                  <c:v>350</c:v>
                </c:pt>
                <c:pt idx="4">
                  <c:v>306.93299999999999</c:v>
                </c:pt>
                <c:pt idx="5" formatCode="General">
                  <c:v>319</c:v>
                </c:pt>
                <c:pt idx="6" formatCode="General">
                  <c:v>332</c:v>
                </c:pt>
                <c:pt idx="7">
                  <c:v>304.22123893805309</c:v>
                </c:pt>
                <c:pt idx="8">
                  <c:v>310.08256880733944</c:v>
                </c:pt>
                <c:pt idx="9">
                  <c:v>300.64864864864865</c:v>
                </c:pt>
                <c:pt idx="10">
                  <c:v>296.89189189189187</c:v>
                </c:pt>
                <c:pt idx="11" formatCode="#\ ##0_ ;[Red]\-#\ ##0\ ">
                  <c:v>279.22033898305085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BFA-480A-B6BD-4A874CD2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20112"/>
        <c:axId val="1380115760"/>
      </c:lineChart>
      <c:catAx>
        <c:axId val="13801201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01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15760"/>
        <c:scaling>
          <c:orientation val="minMax"/>
          <c:max val="500"/>
          <c:min val="8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80120112"/>
        <c:crosses val="autoZero"/>
        <c:crossBetween val="between"/>
        <c:majorUnit val="4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Veselības aprūpes resursi 2022. gadā</a:t>
            </a:r>
          </a:p>
        </c:rich>
      </c:tx>
      <c:layout>
        <c:manualLayout>
          <c:xMode val="edge"/>
          <c:yMode val="edge"/>
          <c:x val="0.43355588999104788"/>
          <c:y val="1.5993323415218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29254335011403"/>
          <c:y val="0.11155702311404624"/>
          <c:w val="0.7259392883266641"/>
          <c:h val="0.62790086723030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veselības_aprūpe!$B$133</c:f>
              <c:strCache>
                <c:ptCount val="1"/>
                <c:pt idx="0">
                  <c:v>ārstu 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veselības_aprūpe!$A$134:$A$143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veselības_aprūpe!$B$134:$B$143</c:f>
              <c:numCache>
                <c:formatCode>#\ ##0.0_ ;[Red]\-#\ ##0.0\ </c:formatCode>
                <c:ptCount val="10"/>
                <c:pt idx="0">
                  <c:v>3.4322743185371491</c:v>
                </c:pt>
                <c:pt idx="1">
                  <c:v>6.6285035496949085</c:v>
                </c:pt>
                <c:pt idx="2">
                  <c:v>3.8681039949270768</c:v>
                </c:pt>
                <c:pt idx="3">
                  <c:v>3.2825151360420164</c:v>
                </c:pt>
                <c:pt idx="4">
                  <c:v>3.312185109162157</c:v>
                </c:pt>
                <c:pt idx="5">
                  <c:v>2.599788889323273</c:v>
                </c:pt>
                <c:pt idx="6">
                  <c:v>3.1004054376341519</c:v>
                </c:pt>
                <c:pt idx="7">
                  <c:v>4.6250663431647583</c:v>
                </c:pt>
                <c:pt idx="8">
                  <c:v>6.0216958158069511</c:v>
                </c:pt>
                <c:pt idx="9">
                  <c:v>3.5814009955080732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1-42EF-BDAD-BE1922D4B8C0}"/>
            </c:ext>
          </c:extLst>
        </c:ser>
        <c:ser>
          <c:idx val="1"/>
          <c:order val="1"/>
          <c:tx>
            <c:strRef>
              <c:f>veselības_aprūpe!$C$133</c:f>
              <c:strCache>
                <c:ptCount val="1"/>
                <c:pt idx="0">
                  <c:v>medicīnas māsu skaits uz 1000 iedzīvotājiem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veselības_aprūpe!$A$134:$A$143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veselības_aprūpe!$C$134:$C$143</c:f>
              <c:numCache>
                <c:formatCode>#\ ##0.0_ ;[Red]\-#\ ##0.0\ </c:formatCode>
                <c:ptCount val="10"/>
                <c:pt idx="0">
                  <c:v>4.168330670926518</c:v>
                </c:pt>
                <c:pt idx="1">
                  <c:v>6.4414616178470814</c:v>
                </c:pt>
                <c:pt idx="2">
                  <c:v>10.77996195307546</c:v>
                </c:pt>
                <c:pt idx="3">
                  <c:v>5.8173462688744619</c:v>
                </c:pt>
                <c:pt idx="4">
                  <c:v>7.5107296137339059</c:v>
                </c:pt>
                <c:pt idx="5">
                  <c:v>3.4989639939012473</c:v>
                </c:pt>
                <c:pt idx="6">
                  <c:v>5.0530646315287386</c:v>
                </c:pt>
                <c:pt idx="7">
                  <c:v>9.022670407157479</c:v>
                </c:pt>
                <c:pt idx="8">
                  <c:v>7.2614567190613242</c:v>
                </c:pt>
                <c:pt idx="9">
                  <c:v>5.2810489255797011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1-42EF-BDAD-BE1922D4B8C0}"/>
            </c:ext>
          </c:extLst>
        </c:ser>
        <c:ser>
          <c:idx val="2"/>
          <c:order val="2"/>
          <c:tx>
            <c:strRef>
              <c:f>veselības_aprūpe!$D$133</c:f>
              <c:strCache>
                <c:ptCount val="1"/>
                <c:pt idx="0">
                  <c:v>medicīnas māsu skaits  uz 1 ārstu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veselības_aprūpe!$A$134:$A$143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veselības_aprūpe!$D$134:$D$143</c:f>
              <c:numCache>
                <c:formatCode>#\ ##0.0_ ;[Red]\-#\ ##0.0\ </c:formatCode>
                <c:ptCount val="10"/>
                <c:pt idx="0">
                  <c:v>1.2144514931146526</c:v>
                </c:pt>
                <c:pt idx="1">
                  <c:v>0.97178217821782176</c:v>
                </c:pt>
                <c:pt idx="2">
                  <c:v>2.7868852459016393</c:v>
                </c:pt>
                <c:pt idx="3">
                  <c:v>1.7722222222222221</c:v>
                </c:pt>
                <c:pt idx="4">
                  <c:v>2.267605633802817</c:v>
                </c:pt>
                <c:pt idx="5">
                  <c:v>1.3458646616541354</c:v>
                </c:pt>
                <c:pt idx="6">
                  <c:v>1.6298076923076923</c:v>
                </c:pt>
                <c:pt idx="7">
                  <c:v>1.9508196721311475</c:v>
                </c:pt>
                <c:pt idx="8">
                  <c:v>1.2058823529411764</c:v>
                </c:pt>
                <c:pt idx="9">
                  <c:v>1.4745762711864407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1-42EF-BDAD-BE1922D4B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111952"/>
        <c:axId val="1380109232"/>
      </c:barChart>
      <c:catAx>
        <c:axId val="13801119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0109232"/>
        <c:crosses val="autoZero"/>
        <c:auto val="1"/>
        <c:lblAlgn val="ctr"/>
        <c:lblOffset val="100"/>
        <c:tickMarkSkip val="1"/>
        <c:noMultiLvlLbl val="0"/>
      </c:catAx>
      <c:valAx>
        <c:axId val="1380109232"/>
        <c:scaling>
          <c:orientation val="minMax"/>
          <c:max val="1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1380111952"/>
        <c:crosses val="autoZero"/>
        <c:crossBetween val="between"/>
        <c:majorUnit val="1.3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Veselības aprūpes resursi Liepājā</a:t>
            </a:r>
          </a:p>
        </c:rich>
      </c:tx>
      <c:layout>
        <c:manualLayout>
          <c:xMode val="edge"/>
          <c:yMode val="edge"/>
          <c:x val="0.40114422813712702"/>
          <c:y val="9.10831401549258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43469174503657"/>
          <c:y val="0.11461489000621908"/>
          <c:w val="0.67294108612598968"/>
          <c:h val="0.5863422876889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veselības_aprūpe!$B$95</c:f>
              <c:strCache>
                <c:ptCount val="1"/>
                <c:pt idx="0">
                  <c:v>ārstu skaits uz 1000 iedzīvotājiem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veselības_aprūpe!$A$96:$A$123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veselības_aprūpe!$B$96:$B$123</c:f>
              <c:numCache>
                <c:formatCode>0.0</c:formatCode>
                <c:ptCount val="12"/>
                <c:pt idx="0">
                  <c:v>2.8422973741161455</c:v>
                </c:pt>
                <c:pt idx="1">
                  <c:v>3.0178603482319155</c:v>
                </c:pt>
                <c:pt idx="2" formatCode="General">
                  <c:v>3.2</c:v>
                </c:pt>
                <c:pt idx="3" formatCode="General">
                  <c:v>2.8</c:v>
                </c:pt>
                <c:pt idx="4">
                  <c:v>3</c:v>
                </c:pt>
                <c:pt idx="5">
                  <c:v>3</c:v>
                </c:pt>
                <c:pt idx="6" formatCode="General">
                  <c:v>2.8</c:v>
                </c:pt>
                <c:pt idx="7" formatCode="General">
                  <c:v>2.9</c:v>
                </c:pt>
                <c:pt idx="8">
                  <c:v>2.8306704603487272</c:v>
                </c:pt>
                <c:pt idx="9">
                  <c:v>2.957448060738038</c:v>
                </c:pt>
                <c:pt idx="10">
                  <c:v>2.8948931116389551</c:v>
                </c:pt>
                <c:pt idx="11" formatCode="General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2-46E2-BF06-9B89B806E97A}"/>
            </c:ext>
          </c:extLst>
        </c:ser>
        <c:ser>
          <c:idx val="1"/>
          <c:order val="1"/>
          <c:tx>
            <c:strRef>
              <c:f>veselības_aprūpe!$C$95</c:f>
              <c:strCache>
                <c:ptCount val="1"/>
                <c:pt idx="0">
                  <c:v>medicīnas māsu skaits uz 1000 iedzīvotājiem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veselības_aprūpe!$A$96:$A$123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veselības_aprūpe!$C$96:$C$123</c:f>
              <c:numCache>
                <c:formatCode>0.0</c:formatCode>
                <c:ptCount val="12"/>
                <c:pt idx="0">
                  <c:v>7.1605947881241834</c:v>
                </c:pt>
                <c:pt idx="1">
                  <c:v>7.0229761263686949</c:v>
                </c:pt>
                <c:pt idx="2" formatCode="General">
                  <c:v>7.7</c:v>
                </c:pt>
                <c:pt idx="3" formatCode="General">
                  <c:v>7.3</c:v>
                </c:pt>
                <c:pt idx="4" formatCode="General">
                  <c:v>7.2</c:v>
                </c:pt>
                <c:pt idx="5" formatCode="General">
                  <c:v>7.2</c:v>
                </c:pt>
                <c:pt idx="6" formatCode="General">
                  <c:v>7.2</c:v>
                </c:pt>
                <c:pt idx="7" formatCode="General">
                  <c:v>7.2</c:v>
                </c:pt>
                <c:pt idx="8" formatCode="General">
                  <c:v>4.8</c:v>
                </c:pt>
                <c:pt idx="9" formatCode="General">
                  <c:v>4.9000000000000004</c:v>
                </c:pt>
                <c:pt idx="10" formatCode="General">
                  <c:v>4.9000000000000004</c:v>
                </c:pt>
                <c:pt idx="11">
                  <c:v>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2-46E2-BF06-9B89B806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121200"/>
        <c:axId val="1380116848"/>
      </c:barChart>
      <c:lineChart>
        <c:grouping val="standard"/>
        <c:varyColors val="0"/>
        <c:ser>
          <c:idx val="2"/>
          <c:order val="2"/>
          <c:tx>
            <c:strRef>
              <c:f>veselības_aprūpe!$D$95</c:f>
              <c:strCache>
                <c:ptCount val="1"/>
                <c:pt idx="0">
                  <c:v>medicīnas māsu skaits  uz 1 ārstu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5875"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veselības_aprūpe!$A$96:$A$123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veselības_aprūpe!$D$96:$D$123</c:f>
              <c:numCache>
                <c:formatCode>0.0</c:formatCode>
                <c:ptCount val="12"/>
                <c:pt idx="0">
                  <c:v>2.5192982456140349</c:v>
                </c:pt>
                <c:pt idx="1">
                  <c:v>2.3271375464684017</c:v>
                </c:pt>
                <c:pt idx="2" formatCode="General">
                  <c:v>2.4</c:v>
                </c:pt>
                <c:pt idx="3" formatCode="General">
                  <c:v>2.6</c:v>
                </c:pt>
                <c:pt idx="4" formatCode="General">
                  <c:v>2.4</c:v>
                </c:pt>
                <c:pt idx="5" formatCode="General">
                  <c:v>2.4</c:v>
                </c:pt>
                <c:pt idx="6" formatCode="General">
                  <c:v>2.5</c:v>
                </c:pt>
                <c:pt idx="7" formatCode="General">
                  <c:v>2.5</c:v>
                </c:pt>
                <c:pt idx="8" formatCode="General">
                  <c:v>1.7</c:v>
                </c:pt>
                <c:pt idx="9" formatCode="General">
                  <c:v>1.6</c:v>
                </c:pt>
                <c:pt idx="10" formatCode="General">
                  <c:v>1.7</c:v>
                </c:pt>
                <c:pt idx="11">
                  <c:v>1.63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AF2-46E2-BF06-9B89B806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21200"/>
        <c:axId val="1380116848"/>
      </c:lineChart>
      <c:catAx>
        <c:axId val="13801212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80116848"/>
        <c:crosses val="autoZero"/>
        <c:auto val="1"/>
        <c:lblAlgn val="ctr"/>
        <c:lblOffset val="100"/>
        <c:tickMarkSkip val="1"/>
        <c:noMultiLvlLbl val="0"/>
      </c:catAx>
      <c:valAx>
        <c:axId val="1380116848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8012120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Ambulatoro apmeklējumu skaits pie ārsta uz 1 iedzīvotāju</a:t>
            </a:r>
          </a:p>
        </c:rich>
      </c:tx>
      <c:layout>
        <c:manualLayout>
          <c:xMode val="edge"/>
          <c:yMode val="edge"/>
          <c:x val="0.28313729821848421"/>
          <c:y val="9.48766603415559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0105013686365"/>
          <c:y val="5.1697171629637377E-2"/>
          <c:w val="0.86000049402601908"/>
          <c:h val="0.5161290322580645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veselības_aprūpe!$B$534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veselības_aprūpe!$B$535:$B$557</c:f>
              <c:numCache>
                <c:formatCode>0.0</c:formatCode>
                <c:ptCount val="11"/>
                <c:pt idx="0">
                  <c:v>4.8750974094517394</c:v>
                </c:pt>
                <c:pt idx="1">
                  <c:v>4.818332966348863</c:v>
                </c:pt>
                <c:pt idx="2" formatCode="General">
                  <c:v>5.3</c:v>
                </c:pt>
                <c:pt idx="3">
                  <c:v>6</c:v>
                </c:pt>
                <c:pt idx="4">
                  <c:v>5.9</c:v>
                </c:pt>
                <c:pt idx="5" formatCode="General">
                  <c:v>5.9</c:v>
                </c:pt>
                <c:pt idx="6">
                  <c:v>6.1</c:v>
                </c:pt>
                <c:pt idx="7">
                  <c:v>6.0313505225087081</c:v>
                </c:pt>
                <c:pt idx="8">
                  <c:v>6.1221093739761754</c:v>
                </c:pt>
                <c:pt idx="9">
                  <c:v>5.1628038535344229</c:v>
                </c:pt>
                <c:pt idx="10">
                  <c:v>6.074409958219535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47-439D-9559-81583F7B1C87}"/>
            </c:ext>
          </c:extLst>
        </c:ser>
        <c:ser>
          <c:idx val="1"/>
          <c:order val="1"/>
          <c:tx>
            <c:strRef>
              <c:f>veselības_aprūpe!$C$534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veselības_aprūpe!$C$535:$C$557</c:f>
              <c:numCache>
                <c:formatCode>0.0</c:formatCode>
                <c:ptCount val="11"/>
                <c:pt idx="0">
                  <c:v>6.1792685620760803</c:v>
                </c:pt>
                <c:pt idx="1">
                  <c:v>6.5000474192095217</c:v>
                </c:pt>
                <c:pt idx="2" formatCode="General">
                  <c:v>7.2</c:v>
                </c:pt>
                <c:pt idx="3">
                  <c:v>7.8</c:v>
                </c:pt>
                <c:pt idx="4">
                  <c:v>7.8</c:v>
                </c:pt>
                <c:pt idx="5" formatCode="General">
                  <c:v>7.8</c:v>
                </c:pt>
                <c:pt idx="6">
                  <c:v>8.1999999999999993</c:v>
                </c:pt>
                <c:pt idx="7">
                  <c:v>8.2779214497307994</c:v>
                </c:pt>
                <c:pt idx="8">
                  <c:v>8.5755928011257616</c:v>
                </c:pt>
                <c:pt idx="9">
                  <c:v>7.5526229300150654</c:v>
                </c:pt>
                <c:pt idx="10">
                  <c:v>9.2827673068098164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47-439D-9559-81583F7B1C87}"/>
            </c:ext>
          </c:extLst>
        </c:ser>
        <c:ser>
          <c:idx val="2"/>
          <c:order val="2"/>
          <c:tx>
            <c:strRef>
              <c:f>veselības_aprūpe!$D$534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veselības_aprūpe!$D$535:$D$557</c:f>
              <c:numCache>
                <c:formatCode>0.0</c:formatCode>
                <c:ptCount val="11"/>
                <c:pt idx="0">
                  <c:v>5.5789605889995668</c:v>
                </c:pt>
                <c:pt idx="1">
                  <c:v>5.0699722248994572</c:v>
                </c:pt>
                <c:pt idx="2" formatCode="General">
                  <c:v>6.6</c:v>
                </c:pt>
                <c:pt idx="3">
                  <c:v>7.3</c:v>
                </c:pt>
                <c:pt idx="4">
                  <c:v>7.4</c:v>
                </c:pt>
                <c:pt idx="5" formatCode="General">
                  <c:v>7.4</c:v>
                </c:pt>
                <c:pt idx="6">
                  <c:v>7.2</c:v>
                </c:pt>
                <c:pt idx="7">
                  <c:v>7.092755798750666</c:v>
                </c:pt>
                <c:pt idx="8">
                  <c:v>7.0254857031421389</c:v>
                </c:pt>
                <c:pt idx="9">
                  <c:v>5.7717513984149234</c:v>
                </c:pt>
                <c:pt idx="10">
                  <c:v>6.1159504550050556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47-439D-9559-81583F7B1C87}"/>
            </c:ext>
          </c:extLst>
        </c:ser>
        <c:ser>
          <c:idx val="3"/>
          <c:order val="3"/>
          <c:tx>
            <c:strRef>
              <c:f>veselības_aprūpe!$E$534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veselības_aprūpe!$E$535:$E$557</c:f>
              <c:numCache>
                <c:formatCode>0.0</c:formatCode>
                <c:ptCount val="11"/>
                <c:pt idx="0">
                  <c:v>6.061891133636915</c:v>
                </c:pt>
                <c:pt idx="1">
                  <c:v>6.1565518871641318</c:v>
                </c:pt>
                <c:pt idx="2" formatCode="General">
                  <c:v>6.3</c:v>
                </c:pt>
                <c:pt idx="3">
                  <c:v>6.6</c:v>
                </c:pt>
                <c:pt idx="4">
                  <c:v>7.1</c:v>
                </c:pt>
                <c:pt idx="5" formatCode="General">
                  <c:v>7.3</c:v>
                </c:pt>
                <c:pt idx="6">
                  <c:v>7.6</c:v>
                </c:pt>
                <c:pt idx="7">
                  <c:v>7.5895983706138779</c:v>
                </c:pt>
                <c:pt idx="8">
                  <c:v>7.8769754914202137</c:v>
                </c:pt>
                <c:pt idx="9">
                  <c:v>6.739175220471302</c:v>
                </c:pt>
                <c:pt idx="10">
                  <c:v>8.6853219731597608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47-439D-9559-81583F7B1C87}"/>
            </c:ext>
          </c:extLst>
        </c:ser>
        <c:ser>
          <c:idx val="8"/>
          <c:order val="4"/>
          <c:tx>
            <c:strRef>
              <c:f>veselības_aprūpe!$F$534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veselības_aprūpe!$F$535:$F$557</c:f>
              <c:numCache>
                <c:formatCode>General</c:formatCode>
                <c:ptCount val="11"/>
                <c:pt idx="3">
                  <c:v>8.3000000000000007</c:v>
                </c:pt>
                <c:pt idx="4" formatCode="0.0">
                  <c:v>7</c:v>
                </c:pt>
                <c:pt idx="5">
                  <c:v>7.5</c:v>
                </c:pt>
                <c:pt idx="6" formatCode="0.0">
                  <c:v>7.6</c:v>
                </c:pt>
                <c:pt idx="7" formatCode="0.0">
                  <c:v>7.687398079362203</c:v>
                </c:pt>
                <c:pt idx="8" formatCode="0.0">
                  <c:v>7.4339201021524985</c:v>
                </c:pt>
                <c:pt idx="9" formatCode="0.0">
                  <c:v>5.8609274585047855</c:v>
                </c:pt>
                <c:pt idx="10" formatCode="0.0">
                  <c:v>7.5627509571388565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C47-439D-9559-81583F7B1C87}"/>
            </c:ext>
          </c:extLst>
        </c:ser>
        <c:ser>
          <c:idx val="4"/>
          <c:order val="5"/>
          <c:tx>
            <c:strRef>
              <c:f>veselības_aprūpe!$G$534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veselības_aprūpe!$G$535:$G$557</c:f>
              <c:numCache>
                <c:formatCode>0.0</c:formatCode>
                <c:ptCount val="11"/>
                <c:pt idx="0">
                  <c:v>4.4853987938503357</c:v>
                </c:pt>
                <c:pt idx="1">
                  <c:v>3.7952327226490445</c:v>
                </c:pt>
                <c:pt idx="2" formatCode="General">
                  <c:v>4</c:v>
                </c:pt>
                <c:pt idx="3">
                  <c:v>5.3</c:v>
                </c:pt>
                <c:pt idx="4">
                  <c:v>5</c:v>
                </c:pt>
                <c:pt idx="5" formatCode="General">
                  <c:v>5.2</c:v>
                </c:pt>
                <c:pt idx="6">
                  <c:v>4.5999999999999996</c:v>
                </c:pt>
                <c:pt idx="7">
                  <c:v>4.9487886467308666</c:v>
                </c:pt>
                <c:pt idx="8">
                  <c:v>4.230563326423411</c:v>
                </c:pt>
                <c:pt idx="9">
                  <c:v>3.5308669001751318</c:v>
                </c:pt>
                <c:pt idx="10">
                  <c:v>3.282015782915686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C47-439D-9559-81583F7B1C87}"/>
            </c:ext>
          </c:extLst>
        </c:ser>
        <c:ser>
          <c:idx val="5"/>
          <c:order val="6"/>
          <c:tx>
            <c:strRef>
              <c:f>veselības_aprūpe!$H$534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veselības_aprūpe!$H$535:$H$557</c:f>
              <c:numCache>
                <c:formatCode>0.0</c:formatCode>
                <c:ptCount val="11"/>
                <c:pt idx="0">
                  <c:v>4.1941798442788727</c:v>
                </c:pt>
                <c:pt idx="1">
                  <c:v>4.2292676359719978</c:v>
                </c:pt>
                <c:pt idx="2" formatCode="General">
                  <c:v>6.1</c:v>
                </c:pt>
                <c:pt idx="3">
                  <c:v>6.3</c:v>
                </c:pt>
                <c:pt idx="4">
                  <c:v>6.6</c:v>
                </c:pt>
                <c:pt idx="5" formatCode="General">
                  <c:v>6.6</c:v>
                </c:pt>
                <c:pt idx="6">
                  <c:v>6.6</c:v>
                </c:pt>
                <c:pt idx="7">
                  <c:v>6.2369714990209593</c:v>
                </c:pt>
                <c:pt idx="8">
                  <c:v>6.5073757933902385</c:v>
                </c:pt>
                <c:pt idx="9">
                  <c:v>5.2153640162438935</c:v>
                </c:pt>
                <c:pt idx="10">
                  <c:v>6.2335362232779099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C47-439D-9559-81583F7B1C87}"/>
            </c:ext>
          </c:extLst>
        </c:ser>
        <c:ser>
          <c:idx val="6"/>
          <c:order val="7"/>
          <c:tx>
            <c:strRef>
              <c:f>veselības_aprūpe!$I$534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veselības_aprūpe!$I$535:$I$557</c:f>
              <c:numCache>
                <c:formatCode>0.0</c:formatCode>
                <c:ptCount val="11"/>
                <c:pt idx="0">
                  <c:v>7.2664644820869393</c:v>
                </c:pt>
                <c:pt idx="1">
                  <c:v>7.6815914033516695</c:v>
                </c:pt>
                <c:pt idx="2" formatCode="General">
                  <c:v>6.2</c:v>
                </c:pt>
                <c:pt idx="3">
                  <c:v>7.1</c:v>
                </c:pt>
                <c:pt idx="4">
                  <c:v>9.1</c:v>
                </c:pt>
                <c:pt idx="5" formatCode="General">
                  <c:v>9.6</c:v>
                </c:pt>
                <c:pt idx="6">
                  <c:v>9.6</c:v>
                </c:pt>
                <c:pt idx="7">
                  <c:v>9.5836808051761313</c:v>
                </c:pt>
                <c:pt idx="8">
                  <c:v>9.4186071777785827</c:v>
                </c:pt>
                <c:pt idx="9">
                  <c:v>7.9034986400387508</c:v>
                </c:pt>
                <c:pt idx="10">
                  <c:v>7.7683622219704684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C47-439D-9559-81583F7B1C87}"/>
            </c:ext>
          </c:extLst>
        </c:ser>
        <c:ser>
          <c:idx val="9"/>
          <c:order val="8"/>
          <c:tx>
            <c:strRef>
              <c:f>veselības_aprūpe!$J$534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veselības_aprūpe!$J$535:$J$557</c:f>
              <c:numCache>
                <c:formatCode>General</c:formatCode>
                <c:ptCount val="11"/>
                <c:pt idx="3" formatCode="0.0">
                  <c:v>8.6</c:v>
                </c:pt>
                <c:pt idx="4" formatCode="0.0">
                  <c:v>7.9</c:v>
                </c:pt>
                <c:pt idx="5">
                  <c:v>7.7</c:v>
                </c:pt>
                <c:pt idx="6" formatCode="0.0">
                  <c:v>8</c:v>
                </c:pt>
                <c:pt idx="7" formatCode="0.0">
                  <c:v>7.7010594594594588</c:v>
                </c:pt>
                <c:pt idx="8" formatCode="0.0">
                  <c:v>7.7349240780911055</c:v>
                </c:pt>
                <c:pt idx="9" formatCode="0.0">
                  <c:v>6.1289016586130343</c:v>
                </c:pt>
                <c:pt idx="10" formatCode="0.0">
                  <c:v>7.7571736169090828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C47-439D-9559-81583F7B1C87}"/>
            </c:ext>
          </c:extLst>
        </c:ser>
        <c:ser>
          <c:idx val="7"/>
          <c:order val="9"/>
          <c:tx>
            <c:strRef>
              <c:f>veselības_aprūpe!$K$534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veselības_aprūpe!$A$535:$A$557</c:f>
              <c:str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veselības_aprūpe!$K$535:$K$557</c:f>
              <c:numCache>
                <c:formatCode>0.0</c:formatCode>
                <c:ptCount val="11"/>
                <c:pt idx="0">
                  <c:v>5.2096299004322484</c:v>
                </c:pt>
                <c:pt idx="1">
                  <c:v>7.7786812233058491</c:v>
                </c:pt>
                <c:pt idx="2" formatCode="General">
                  <c:v>8.6</c:v>
                </c:pt>
                <c:pt idx="3">
                  <c:v>9.3000000000000007</c:v>
                </c:pt>
                <c:pt idx="4">
                  <c:v>9.3000000000000007</c:v>
                </c:pt>
                <c:pt idx="5" formatCode="General">
                  <c:v>9.5</c:v>
                </c:pt>
                <c:pt idx="6">
                  <c:v>10</c:v>
                </c:pt>
                <c:pt idx="7">
                  <c:v>8.5471390755446954</c:v>
                </c:pt>
                <c:pt idx="8">
                  <c:v>8.8371084763758621</c:v>
                </c:pt>
                <c:pt idx="9">
                  <c:v>7.0173199089056695</c:v>
                </c:pt>
                <c:pt idx="10">
                  <c:v>6.9278409952966165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C47-439D-9559-81583F7B1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12496"/>
        <c:axId val="1380115216"/>
      </c:lineChart>
      <c:catAx>
        <c:axId val="13801124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01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15216"/>
        <c:scaling>
          <c:orientation val="minMax"/>
          <c:max val="13"/>
          <c:min val="2.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80112496"/>
        <c:crosses val="autoZero"/>
        <c:crossBetween val="between"/>
        <c:majorUnit val="1.0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Neatliekamās medicīniskās palīdzības izpildīto izsaukumu skaits uz 100 iedzīvotājiem</a:t>
            </a:r>
          </a:p>
        </c:rich>
      </c:tx>
      <c:layout>
        <c:manualLayout>
          <c:xMode val="edge"/>
          <c:yMode val="edge"/>
          <c:x val="0.14162761472997695"/>
          <c:y val="4.42758474768389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54593175853016"/>
          <c:y val="6.0692243256826955E-2"/>
          <c:w val="0.86032962460756923"/>
          <c:h val="0.45371776400290387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veselības_aprūpe!$B$577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veselības_aprūpe!$B$578:$B$600</c:f>
              <c:numCache>
                <c:formatCode>0.0</c:formatCode>
                <c:ptCount val="12"/>
                <c:pt idx="0">
                  <c:v>20.883028721696942</c:v>
                </c:pt>
                <c:pt idx="1">
                  <c:v>21.178666777114202</c:v>
                </c:pt>
                <c:pt idx="2" formatCode="General">
                  <c:v>19.899999999999999</c:v>
                </c:pt>
                <c:pt idx="3">
                  <c:v>20.840593800000001</c:v>
                </c:pt>
                <c:pt idx="4" formatCode="General">
                  <c:v>22.4</c:v>
                </c:pt>
                <c:pt idx="5" formatCode="General">
                  <c:v>22.4</c:v>
                </c:pt>
                <c:pt idx="6" formatCode="General">
                  <c:v>22.8</c:v>
                </c:pt>
                <c:pt idx="7">
                  <c:v>21.037381873031215</c:v>
                </c:pt>
                <c:pt idx="8">
                  <c:v>19.128729998558455</c:v>
                </c:pt>
                <c:pt idx="9">
                  <c:v>18.307721805619305</c:v>
                </c:pt>
                <c:pt idx="10">
                  <c:v>19.660382448259554</c:v>
                </c:pt>
                <c:pt idx="11" formatCode="#\ ##0.0_ ;[Red]\-#\ ##0.0\ ">
                  <c:v>19.5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BE-4610-8025-F1B3C65725E8}"/>
            </c:ext>
          </c:extLst>
        </c:ser>
        <c:ser>
          <c:idx val="1"/>
          <c:order val="1"/>
          <c:tx>
            <c:strRef>
              <c:f>veselības_aprūpe!$C$577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veselības_aprūpe!$C$578:$C$600</c:f>
              <c:numCache>
                <c:formatCode>0.0</c:formatCode>
                <c:ptCount val="12"/>
                <c:pt idx="0">
                  <c:v>20.926484689958482</c:v>
                </c:pt>
                <c:pt idx="1">
                  <c:v>22.942072166768092</c:v>
                </c:pt>
                <c:pt idx="2" formatCode="General">
                  <c:v>26.5</c:v>
                </c:pt>
                <c:pt idx="3">
                  <c:v>25.035561699999999</c:v>
                </c:pt>
                <c:pt idx="4" formatCode="General">
                  <c:v>26.8</c:v>
                </c:pt>
                <c:pt idx="5" formatCode="General">
                  <c:v>26.1</c:v>
                </c:pt>
                <c:pt idx="6" formatCode="General">
                  <c:v>26.7</c:v>
                </c:pt>
                <c:pt idx="7">
                  <c:v>24.653738298551723</c:v>
                </c:pt>
                <c:pt idx="8">
                  <c:v>22.203806612726638</c:v>
                </c:pt>
                <c:pt idx="9">
                  <c:v>20.895092561558563</c:v>
                </c:pt>
                <c:pt idx="10">
                  <c:v>21.927626518235328</c:v>
                </c:pt>
                <c:pt idx="11" formatCode="#\ ##0.0_ ;[Red]\-#\ ##0.0\ ">
                  <c:v>22.3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7BE-4610-8025-F1B3C65725E8}"/>
            </c:ext>
          </c:extLst>
        </c:ser>
        <c:ser>
          <c:idx val="2"/>
          <c:order val="2"/>
          <c:tx>
            <c:strRef>
              <c:f>veselības_aprūpe!$D$577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veselības_aprūpe!$D$578:$D$600</c:f>
              <c:numCache>
                <c:formatCode>0.0</c:formatCode>
                <c:ptCount val="12"/>
                <c:pt idx="0">
                  <c:v>32.998700736249461</c:v>
                </c:pt>
                <c:pt idx="1">
                  <c:v>33.288063716255877</c:v>
                </c:pt>
                <c:pt idx="2" formatCode="General">
                  <c:v>32.9</c:v>
                </c:pt>
                <c:pt idx="3">
                  <c:v>25.041671999999998</c:v>
                </c:pt>
                <c:pt idx="4" formatCode="General">
                  <c:v>28.2</c:v>
                </c:pt>
                <c:pt idx="5" formatCode="General">
                  <c:v>28.8</c:v>
                </c:pt>
                <c:pt idx="6" formatCode="General">
                  <c:v>29.4</c:v>
                </c:pt>
                <c:pt idx="7">
                  <c:v>24.788145852501088</c:v>
                </c:pt>
                <c:pt idx="8">
                  <c:v>21.858469638983006</c:v>
                </c:pt>
                <c:pt idx="9">
                  <c:v>22.141466258201348</c:v>
                </c:pt>
                <c:pt idx="10">
                  <c:v>24.558897876643073</c:v>
                </c:pt>
                <c:pt idx="11" formatCode="#\ ##0.0_ ;[Red]\-#\ ##0.0\ ">
                  <c:v>23.3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7BE-4610-8025-F1B3C65725E8}"/>
            </c:ext>
          </c:extLst>
        </c:ser>
        <c:ser>
          <c:idx val="3"/>
          <c:order val="3"/>
          <c:tx>
            <c:strRef>
              <c:f>veselības_aprūpe!$E$577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veselības_aprūpe!$E$578:$E$600</c:f>
              <c:numCache>
                <c:formatCode>0.0</c:formatCode>
                <c:ptCount val="12"/>
                <c:pt idx="0">
                  <c:v>23.916200250948101</c:v>
                </c:pt>
                <c:pt idx="1">
                  <c:v>27.380033094318808</c:v>
                </c:pt>
                <c:pt idx="2" formatCode="General">
                  <c:v>25.5</c:v>
                </c:pt>
                <c:pt idx="3">
                  <c:v>22.659289099999999</c:v>
                </c:pt>
                <c:pt idx="4" formatCode="General">
                  <c:v>20.2</c:v>
                </c:pt>
                <c:pt idx="5" formatCode="General">
                  <c:v>19.5</c:v>
                </c:pt>
                <c:pt idx="6" formatCode="General">
                  <c:v>18.899999999999999</c:v>
                </c:pt>
                <c:pt idx="7">
                  <c:v>18.653969842063887</c:v>
                </c:pt>
                <c:pt idx="8">
                  <c:v>17.4717277300132</c:v>
                </c:pt>
                <c:pt idx="9">
                  <c:v>17.27627584212809</c:v>
                </c:pt>
                <c:pt idx="10">
                  <c:v>18.455406443119902</c:v>
                </c:pt>
                <c:pt idx="11" formatCode="#\ ##0.0_ ;[Red]\-#\ ##0.0\ ">
                  <c:v>18.5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7BE-4610-8025-F1B3C65725E8}"/>
            </c:ext>
          </c:extLst>
        </c:ser>
        <c:ser>
          <c:idx val="8"/>
          <c:order val="4"/>
          <c:tx>
            <c:strRef>
              <c:f>veselības_aprūpe!$F$577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veselības_aprūpe!$F$578:$F$600</c:f>
              <c:numCache>
                <c:formatCode>General</c:formatCode>
                <c:ptCount val="12"/>
                <c:pt idx="4">
                  <c:v>22</c:v>
                </c:pt>
                <c:pt idx="5">
                  <c:v>22.3</c:v>
                </c:pt>
                <c:pt idx="6">
                  <c:v>21.9</c:v>
                </c:pt>
                <c:pt idx="7" formatCode="0.0">
                  <c:v>21.480340641420547</c:v>
                </c:pt>
                <c:pt idx="8" formatCode="0.0">
                  <c:v>19.149033199562201</c:v>
                </c:pt>
                <c:pt idx="9" formatCode="0.0">
                  <c:v>19.473854547135787</c:v>
                </c:pt>
                <c:pt idx="10" formatCode="0.0">
                  <c:v>23.064711924549446</c:v>
                </c:pt>
                <c:pt idx="11" formatCode="#\ ##0.0_ ;[Red]\-#\ ##0.0\ 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7BE-4610-8025-F1B3C65725E8}"/>
            </c:ext>
          </c:extLst>
        </c:ser>
        <c:ser>
          <c:idx val="4"/>
          <c:order val="5"/>
          <c:tx>
            <c:strRef>
              <c:f>veselības_aprūpe!$G$577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veselības_aprūpe!$G$578:$G$600</c:f>
              <c:numCache>
                <c:formatCode>0.0</c:formatCode>
                <c:ptCount val="12"/>
                <c:pt idx="0">
                  <c:v>23.210736430816272</c:v>
                </c:pt>
                <c:pt idx="1">
                  <c:v>24.364691344759041</c:v>
                </c:pt>
                <c:pt idx="2" formatCode="General">
                  <c:v>20.8</c:v>
                </c:pt>
                <c:pt idx="3">
                  <c:v>11.954388399999999</c:v>
                </c:pt>
                <c:pt idx="4" formatCode="General">
                  <c:v>25.7</c:v>
                </c:pt>
                <c:pt idx="5" formatCode="General">
                  <c:v>25.9</c:v>
                </c:pt>
                <c:pt idx="6" formatCode="General">
                  <c:v>24.5</c:v>
                </c:pt>
                <c:pt idx="7">
                  <c:v>23.50937658388241</c:v>
                </c:pt>
                <c:pt idx="8">
                  <c:v>21.001469197174313</c:v>
                </c:pt>
                <c:pt idx="9">
                  <c:v>19.306241044419682</c:v>
                </c:pt>
                <c:pt idx="10">
                  <c:v>20.355610055180868</c:v>
                </c:pt>
                <c:pt idx="11" formatCode="#\ ##0.0_ ;[Red]\-#\ ##0.0\ ">
                  <c:v>20.5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7BE-4610-8025-F1B3C65725E8}"/>
            </c:ext>
          </c:extLst>
        </c:ser>
        <c:ser>
          <c:idx val="5"/>
          <c:order val="6"/>
          <c:tx>
            <c:strRef>
              <c:f>veselības_aprūpe!$H$577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veselības_aprūpe!$H$578:$H$600</c:f>
              <c:numCache>
                <c:formatCode>0.0</c:formatCode>
                <c:ptCount val="12"/>
                <c:pt idx="0">
                  <c:v>21.737034591886989</c:v>
                </c:pt>
                <c:pt idx="1">
                  <c:v>22.896472805600432</c:v>
                </c:pt>
                <c:pt idx="2" formatCode="General">
                  <c:v>17.8</c:v>
                </c:pt>
                <c:pt idx="3">
                  <c:v>15.7</c:v>
                </c:pt>
                <c:pt idx="4" formatCode="General">
                  <c:v>20.399999999999999</c:v>
                </c:pt>
                <c:pt idx="5" formatCode="General">
                  <c:v>21.5</c:v>
                </c:pt>
                <c:pt idx="6" formatCode="General">
                  <c:v>21.5</c:v>
                </c:pt>
                <c:pt idx="7">
                  <c:v>20.207411704982235</c:v>
                </c:pt>
                <c:pt idx="8">
                  <c:v>18.69847523163347</c:v>
                </c:pt>
                <c:pt idx="9">
                  <c:v>18.440645047378023</c:v>
                </c:pt>
                <c:pt idx="10">
                  <c:v>19.383907363420427</c:v>
                </c:pt>
                <c:pt idx="11" formatCode="#\ ##0.0_ ;[Red]\-#\ ##0.0\ ">
                  <c:v>19.7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7BE-4610-8025-F1B3C65725E8}"/>
            </c:ext>
          </c:extLst>
        </c:ser>
        <c:ser>
          <c:idx val="6"/>
          <c:order val="7"/>
          <c:tx>
            <c:strRef>
              <c:f>veselības_aprūpe!$I$577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veselības_aprūpe!$I$578:$I$600</c:f>
              <c:numCache>
                <c:formatCode>0.0</c:formatCode>
                <c:ptCount val="12"/>
                <c:pt idx="0">
                  <c:v>52.01321596765046</c:v>
                </c:pt>
                <c:pt idx="1">
                  <c:v>52.472815658180885</c:v>
                </c:pt>
                <c:pt idx="2" formatCode="General">
                  <c:v>44.4</c:v>
                </c:pt>
                <c:pt idx="3">
                  <c:v>34.700000000000003</c:v>
                </c:pt>
                <c:pt idx="4" formatCode="General">
                  <c:v>28.6</c:v>
                </c:pt>
                <c:pt idx="5" formatCode="General">
                  <c:v>31.1</c:v>
                </c:pt>
                <c:pt idx="6" formatCode="General">
                  <c:v>30.9</c:v>
                </c:pt>
                <c:pt idx="7">
                  <c:v>27.624011502516172</c:v>
                </c:pt>
                <c:pt idx="8">
                  <c:v>25.332271031760406</c:v>
                </c:pt>
                <c:pt idx="9">
                  <c:v>24.930138976862029</c:v>
                </c:pt>
                <c:pt idx="10">
                  <c:v>27.196858124693176</c:v>
                </c:pt>
                <c:pt idx="11" formatCode="#\ ##0.0_ ;[Red]\-#\ ##0.0\ ">
                  <c:v>26.4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7BE-4610-8025-F1B3C65725E8}"/>
            </c:ext>
          </c:extLst>
        </c:ser>
        <c:ser>
          <c:idx val="9"/>
          <c:order val="8"/>
          <c:tx>
            <c:strRef>
              <c:f>veselības_aprūpe!$J$577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veselības_aprūpe!$J$578:$J$600</c:f>
              <c:numCache>
                <c:formatCode>General</c:formatCode>
                <c:ptCount val="12"/>
                <c:pt idx="4">
                  <c:v>17.899999999999999</c:v>
                </c:pt>
                <c:pt idx="5" formatCode="0.0">
                  <c:v>18</c:v>
                </c:pt>
                <c:pt idx="6">
                  <c:v>18.100000000000001</c:v>
                </c:pt>
                <c:pt idx="7" formatCode="0.0">
                  <c:v>17.262702702702704</c:v>
                </c:pt>
                <c:pt idx="8" formatCode="0.0">
                  <c:v>16.425162689804772</c:v>
                </c:pt>
                <c:pt idx="9" formatCode="0.0">
                  <c:v>14.957990509773191</c:v>
                </c:pt>
                <c:pt idx="10" formatCode="0.0">
                  <c:v>15.999472689721845</c:v>
                </c:pt>
                <c:pt idx="11" formatCode="#\ ##0.0_ ;[Red]\-#\ ##0.0\ ">
                  <c:v>17.100000000000001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F7BE-4610-8025-F1B3C65725E8}"/>
            </c:ext>
          </c:extLst>
        </c:ser>
        <c:ser>
          <c:idx val="7"/>
          <c:order val="9"/>
          <c:tx>
            <c:strRef>
              <c:f>veselības_aprūpe!$K$577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veselības_aprūpe!$A$578:$A$600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veselības_aprūpe!$K$578:$K$600</c:f>
              <c:numCache>
                <c:formatCode>0.0</c:formatCode>
                <c:ptCount val="12"/>
                <c:pt idx="0">
                  <c:v>21.446850605363331</c:v>
                </c:pt>
                <c:pt idx="1">
                  <c:v>22.568120046593425</c:v>
                </c:pt>
                <c:pt idx="2" formatCode="General">
                  <c:v>26.1</c:v>
                </c:pt>
                <c:pt idx="3">
                  <c:v>11.1</c:v>
                </c:pt>
                <c:pt idx="4" formatCode="General">
                  <c:v>19.7</c:v>
                </c:pt>
                <c:pt idx="5" formatCode="General">
                  <c:v>20.5</c:v>
                </c:pt>
                <c:pt idx="6" formatCode="General">
                  <c:v>21.6</c:v>
                </c:pt>
                <c:pt idx="7">
                  <c:v>19.94647584140559</c:v>
                </c:pt>
                <c:pt idx="8">
                  <c:v>18.058750663599366</c:v>
                </c:pt>
                <c:pt idx="9">
                  <c:v>18.302768788205682</c:v>
                </c:pt>
                <c:pt idx="10">
                  <c:v>19.572143832498863</c:v>
                </c:pt>
                <c:pt idx="11" formatCode="#\ ##0.0_ ;[Red]\-#\ ##0.0\ ">
                  <c:v>18.899999999999999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F7BE-4610-8025-F1B3C65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21744"/>
        <c:axId val="1380113040"/>
      </c:lineChart>
      <c:catAx>
        <c:axId val="13801217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011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13040"/>
        <c:scaling>
          <c:orientation val="minMax"/>
          <c:max val="6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80121744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hospitalizācija (iestājušies stacionārā) uz 100 iedzīvotājiem</a:t>
            </a:r>
          </a:p>
        </c:rich>
      </c:tx>
      <c:layout>
        <c:manualLayout>
          <c:xMode val="edge"/>
          <c:yMode val="edge"/>
          <c:x val="0.25268308527302352"/>
          <c:y val="1.89753320683111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425381903642"/>
          <c:y val="5.6925996204933584E-2"/>
          <c:w val="0.87107117745251161"/>
          <c:h val="0.5161290322580645"/>
        </c:manualLayout>
      </c:layout>
      <c:lineChart>
        <c:grouping val="standard"/>
        <c:varyColors val="0"/>
        <c:ser>
          <c:idx val="0"/>
          <c:order val="0"/>
          <c:tx>
            <c:strRef>
              <c:f>veselības_aprūpe!$B$614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veselības_aprūpe!$B$615:$B$638</c:f>
              <c:numCache>
                <c:formatCode>0.0</c:formatCode>
                <c:ptCount val="12"/>
                <c:pt idx="0">
                  <c:v>14.556302765588075</c:v>
                </c:pt>
                <c:pt idx="1">
                  <c:v>14.610180078786851</c:v>
                </c:pt>
                <c:pt idx="2" formatCode="General">
                  <c:v>22.8</c:v>
                </c:pt>
                <c:pt idx="3">
                  <c:v>18.2</c:v>
                </c:pt>
                <c:pt idx="4" formatCode="General">
                  <c:v>18.5</c:v>
                </c:pt>
                <c:pt idx="5" formatCode="General">
                  <c:v>19.100000000000001</c:v>
                </c:pt>
                <c:pt idx="6" formatCode="General">
                  <c:v>18.399999999999999</c:v>
                </c:pt>
                <c:pt idx="7">
                  <c:v>18.714478574642911</c:v>
                </c:pt>
                <c:pt idx="8">
                  <c:v>18.431388994456601</c:v>
                </c:pt>
                <c:pt idx="9">
                  <c:v>15.484493902725671</c:v>
                </c:pt>
                <c:pt idx="10">
                  <c:v>14.904009421262987</c:v>
                </c:pt>
                <c:pt idx="11">
                  <c:v>15.975025066276935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7F-472D-B90D-1493AFEE9445}"/>
            </c:ext>
          </c:extLst>
        </c:ser>
        <c:ser>
          <c:idx val="1"/>
          <c:order val="1"/>
          <c:tx>
            <c:strRef>
              <c:f>veselības_aprūpe!$C$614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veselības_aprūpe!$C$615:$C$638</c:f>
              <c:numCache>
                <c:formatCode>0.0</c:formatCode>
                <c:ptCount val="12"/>
                <c:pt idx="0">
                  <c:v>13.434379440012451</c:v>
                </c:pt>
                <c:pt idx="1">
                  <c:v>13.611420653173267</c:v>
                </c:pt>
                <c:pt idx="2" formatCode="General">
                  <c:v>33.4</c:v>
                </c:pt>
                <c:pt idx="3">
                  <c:v>27.2</c:v>
                </c:pt>
                <c:pt idx="4" formatCode="General">
                  <c:v>26.5</c:v>
                </c:pt>
                <c:pt idx="5" formatCode="General">
                  <c:v>26.2</c:v>
                </c:pt>
                <c:pt idx="6" formatCode="General">
                  <c:v>25.9</c:v>
                </c:pt>
                <c:pt idx="7">
                  <c:v>26.936172768860629</c:v>
                </c:pt>
                <c:pt idx="8">
                  <c:v>10.354158731575316</c:v>
                </c:pt>
                <c:pt idx="9">
                  <c:v>9.1626018112063079</c:v>
                </c:pt>
                <c:pt idx="10">
                  <c:v>9.0128457812948781</c:v>
                </c:pt>
                <c:pt idx="11">
                  <c:v>9.4676031889008652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7F-472D-B90D-1493AFEE9445}"/>
            </c:ext>
          </c:extLst>
        </c:ser>
        <c:ser>
          <c:idx val="2"/>
          <c:order val="2"/>
          <c:tx>
            <c:strRef>
              <c:f>veselības_aprūpe!$D$614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veselības_aprūpe!$D$615:$D$638</c:f>
              <c:numCache>
                <c:formatCode>0.0</c:formatCode>
                <c:ptCount val="12"/>
                <c:pt idx="0">
                  <c:v>20.70073624945864</c:v>
                </c:pt>
                <c:pt idx="1">
                  <c:v>21.470065100629977</c:v>
                </c:pt>
                <c:pt idx="2" formatCode="General">
                  <c:v>34.6</c:v>
                </c:pt>
                <c:pt idx="3">
                  <c:v>36.5</c:v>
                </c:pt>
                <c:pt idx="4" formatCode="General">
                  <c:v>37.4</c:v>
                </c:pt>
                <c:pt idx="5" formatCode="General">
                  <c:v>38.9</c:v>
                </c:pt>
                <c:pt idx="6" formatCode="General">
                  <c:v>35.700000000000003</c:v>
                </c:pt>
                <c:pt idx="7">
                  <c:v>33.357948767614161</c:v>
                </c:pt>
                <c:pt idx="8">
                  <c:v>25.251688077419981</c:v>
                </c:pt>
                <c:pt idx="9">
                  <c:v>19.4785865776973</c:v>
                </c:pt>
                <c:pt idx="10">
                  <c:v>21.046511627906977</c:v>
                </c:pt>
                <c:pt idx="11">
                  <c:v>26.664552948636651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07F-472D-B90D-1493AFEE9445}"/>
            </c:ext>
          </c:extLst>
        </c:ser>
        <c:ser>
          <c:idx val="3"/>
          <c:order val="3"/>
          <c:tx>
            <c:strRef>
              <c:f>veselības_aprūpe!$E$614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veselības_aprūpe!$E$615:$E$638</c:f>
              <c:numCache>
                <c:formatCode>0.0</c:formatCode>
                <c:ptCount val="12"/>
                <c:pt idx="0">
                  <c:v>15.206327275803243</c:v>
                </c:pt>
                <c:pt idx="1">
                  <c:v>15.311638168781025</c:v>
                </c:pt>
                <c:pt idx="2" formatCode="General">
                  <c:v>26.8</c:v>
                </c:pt>
                <c:pt idx="3">
                  <c:v>28.1</c:v>
                </c:pt>
                <c:pt idx="4" formatCode="General">
                  <c:v>28.9</c:v>
                </c:pt>
                <c:pt idx="5" formatCode="General">
                  <c:v>30.5</c:v>
                </c:pt>
                <c:pt idx="6" formatCode="General">
                  <c:v>29.4</c:v>
                </c:pt>
                <c:pt idx="7">
                  <c:v>28.651825912956475</c:v>
                </c:pt>
                <c:pt idx="8">
                  <c:v>28.088544825371908</c:v>
                </c:pt>
                <c:pt idx="9">
                  <c:v>25.238542720832729</c:v>
                </c:pt>
                <c:pt idx="10">
                  <c:v>23.170731707317071</c:v>
                </c:pt>
                <c:pt idx="11">
                  <c:v>25.461375738565906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07F-472D-B90D-1493AFEE9445}"/>
            </c:ext>
          </c:extLst>
        </c:ser>
        <c:ser>
          <c:idx val="8"/>
          <c:order val="4"/>
          <c:tx>
            <c:strRef>
              <c:f>veselības_aprūpe!$F$614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veselības_aprūpe!$F$615:$F$638</c:f>
              <c:numCache>
                <c:formatCode>General</c:formatCode>
                <c:ptCount val="12"/>
                <c:pt idx="4">
                  <c:v>45.4</c:v>
                </c:pt>
                <c:pt idx="5">
                  <c:v>45.7</c:v>
                </c:pt>
                <c:pt idx="6">
                  <c:v>43.4</c:v>
                </c:pt>
                <c:pt idx="7" formatCode="0.0">
                  <c:v>42.562058343902883</c:v>
                </c:pt>
                <c:pt idx="8" formatCode="0.0">
                  <c:v>42.762677854797523</c:v>
                </c:pt>
                <c:pt idx="9" formatCode="0.0">
                  <c:v>35.567987424291459</c:v>
                </c:pt>
                <c:pt idx="10" formatCode="0.0">
                  <c:v>31.608927070688203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07F-472D-B90D-1493AFEE9445}"/>
            </c:ext>
          </c:extLst>
        </c:ser>
        <c:ser>
          <c:idx val="4"/>
          <c:order val="5"/>
          <c:tx>
            <c:strRef>
              <c:f>veselības_aprūpe!$G$614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veselības_aprūpe!$G$615:$G$638</c:f>
              <c:numCache>
                <c:formatCode>0.0</c:formatCode>
                <c:ptCount val="12"/>
                <c:pt idx="0">
                  <c:v>12.983946317845918</c:v>
                </c:pt>
                <c:pt idx="1">
                  <c:v>12.833324379018249</c:v>
                </c:pt>
                <c:pt idx="2" formatCode="General">
                  <c:v>36.200000000000003</c:v>
                </c:pt>
                <c:pt idx="3">
                  <c:v>39</c:v>
                </c:pt>
                <c:pt idx="4" formatCode="General">
                  <c:v>59.3</c:v>
                </c:pt>
                <c:pt idx="5" formatCode="General">
                  <c:v>63.5</c:v>
                </c:pt>
                <c:pt idx="6" formatCode="General">
                  <c:v>62.8</c:v>
                </c:pt>
                <c:pt idx="7">
                  <c:v>65.869234668018251</c:v>
                </c:pt>
                <c:pt idx="8">
                  <c:v>69.947873689294994</c:v>
                </c:pt>
                <c:pt idx="9">
                  <c:v>51.866740964814525</c:v>
                </c:pt>
                <c:pt idx="10">
                  <c:v>46.874072902039124</c:v>
                </c:pt>
                <c:pt idx="11">
                  <c:v>40.955471285038506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07F-472D-B90D-1493AFEE9445}"/>
            </c:ext>
          </c:extLst>
        </c:ser>
        <c:ser>
          <c:idx val="5"/>
          <c:order val="6"/>
          <c:tx>
            <c:strRef>
              <c:f>veselības_aprūpe!$H$614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veselības_aprūpe!$H$615:$H$638</c:f>
              <c:numCache>
                <c:formatCode>0.0</c:formatCode>
                <c:ptCount val="12"/>
                <c:pt idx="0">
                  <c:v>16.712251249646325</c:v>
                </c:pt>
                <c:pt idx="1">
                  <c:v>18.942963561299589</c:v>
                </c:pt>
                <c:pt idx="2" formatCode="General">
                  <c:v>26.2</c:v>
                </c:pt>
                <c:pt idx="3">
                  <c:v>23.9</c:v>
                </c:pt>
                <c:pt idx="4" formatCode="General">
                  <c:v>26.3</c:v>
                </c:pt>
                <c:pt idx="5" formatCode="General">
                  <c:v>27.1</c:v>
                </c:pt>
                <c:pt idx="6" formatCode="General">
                  <c:v>26.3</c:v>
                </c:pt>
                <c:pt idx="7">
                  <c:v>25.85539197911379</c:v>
                </c:pt>
                <c:pt idx="8">
                  <c:v>26.669584883636098</c:v>
                </c:pt>
                <c:pt idx="9">
                  <c:v>22.122005767759404</c:v>
                </c:pt>
                <c:pt idx="10">
                  <c:v>21.076306413301662</c:v>
                </c:pt>
                <c:pt idx="11">
                  <c:v>23.442344383496305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07F-472D-B90D-1493AFEE9445}"/>
            </c:ext>
          </c:extLst>
        </c:ser>
        <c:ser>
          <c:idx val="6"/>
          <c:order val="7"/>
          <c:tx>
            <c:strRef>
              <c:f>veselības_aprūpe!$I$614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veselības_aprūpe!$I$615:$I$638</c:f>
              <c:numCache>
                <c:formatCode>0.0</c:formatCode>
                <c:ptCount val="12"/>
                <c:pt idx="0">
                  <c:v>31.513672115787656</c:v>
                </c:pt>
                <c:pt idx="1">
                  <c:v>33.102213125239857</c:v>
                </c:pt>
                <c:pt idx="2" formatCode="General">
                  <c:v>34.299999999999997</c:v>
                </c:pt>
                <c:pt idx="3">
                  <c:v>40.700000000000003</c:v>
                </c:pt>
                <c:pt idx="4" formatCode="General">
                  <c:v>35.799999999999997</c:v>
                </c:pt>
                <c:pt idx="5" formatCode="General">
                  <c:v>38.200000000000003</c:v>
                </c:pt>
                <c:pt idx="6" formatCode="0.00">
                  <c:v>38</c:v>
                </c:pt>
                <c:pt idx="7">
                  <c:v>37.907979870596691</c:v>
                </c:pt>
                <c:pt idx="8">
                  <c:v>40.625792199326405</c:v>
                </c:pt>
                <c:pt idx="9">
                  <c:v>34.099631133797828</c:v>
                </c:pt>
                <c:pt idx="10">
                  <c:v>33.476832445904606</c:v>
                </c:pt>
                <c:pt idx="11">
                  <c:v>36.6138448707256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07F-472D-B90D-1493AFEE9445}"/>
            </c:ext>
          </c:extLst>
        </c:ser>
        <c:ser>
          <c:idx val="9"/>
          <c:order val="8"/>
          <c:tx>
            <c:strRef>
              <c:f>veselības_aprūpe!$J$614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veselības_aprūpe!$J$615:$J$638</c:f>
              <c:numCache>
                <c:formatCode>General</c:formatCode>
                <c:ptCount val="12"/>
                <c:pt idx="4">
                  <c:v>51.1</c:v>
                </c:pt>
                <c:pt idx="5">
                  <c:v>53.1</c:v>
                </c:pt>
                <c:pt idx="6" formatCode="0.00">
                  <c:v>52</c:v>
                </c:pt>
                <c:pt idx="7" formatCode="0.0">
                  <c:v>54.616216216216216</c:v>
                </c:pt>
                <c:pt idx="8" formatCode="0.0">
                  <c:v>55.140997830802604</c:v>
                </c:pt>
                <c:pt idx="9" formatCode="0.0">
                  <c:v>48.47416307518175</c:v>
                </c:pt>
                <c:pt idx="10" formatCode="0.0">
                  <c:v>47.233818165839082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07F-472D-B90D-1493AFEE9445}"/>
            </c:ext>
          </c:extLst>
        </c:ser>
        <c:ser>
          <c:idx val="7"/>
          <c:order val="9"/>
          <c:tx>
            <c:strRef>
              <c:f>veselības_aprūpe!$K$614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veselības_aprūpe!$A$615:$A$638</c:f>
              <c:str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veselības_aprūpe!$K$615:$K$638</c:f>
              <c:numCache>
                <c:formatCode>0.0</c:formatCode>
                <c:ptCount val="12"/>
                <c:pt idx="0">
                  <c:v>18.16089976559644</c:v>
                </c:pt>
                <c:pt idx="1">
                  <c:v>18.936573555946374</c:v>
                </c:pt>
                <c:pt idx="2" formatCode="General">
                  <c:v>20.6</c:v>
                </c:pt>
                <c:pt idx="3">
                  <c:v>24</c:v>
                </c:pt>
                <c:pt idx="4" formatCode="General">
                  <c:v>27.2</c:v>
                </c:pt>
                <c:pt idx="5" formatCode="General">
                  <c:v>28.2</c:v>
                </c:pt>
                <c:pt idx="6" formatCode="General">
                  <c:v>26.9</c:v>
                </c:pt>
                <c:pt idx="7">
                  <c:v>27.215871076591906</c:v>
                </c:pt>
                <c:pt idx="8">
                  <c:v>28.369610098507643</c:v>
                </c:pt>
                <c:pt idx="9">
                  <c:v>24.163969795037758</c:v>
                </c:pt>
                <c:pt idx="10">
                  <c:v>22.036109846760734</c:v>
                </c:pt>
                <c:pt idx="11">
                  <c:v>23.412650236736678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07F-472D-B90D-1493AFEE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13584"/>
        <c:axId val="1380114128"/>
      </c:lineChart>
      <c:catAx>
        <c:axId val="13801135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38011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14128"/>
        <c:scaling>
          <c:orientation val="minMax"/>
          <c:max val="75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38011358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Ambulatorā, neatliekamā medicīniskā un stacionārā medicīniskā palīdzība Liepājā</a:t>
            </a:r>
          </a:p>
        </c:rich>
      </c:tx>
      <c:layout>
        <c:manualLayout>
          <c:xMode val="edge"/>
          <c:yMode val="edge"/>
          <c:x val="0.34035128543375365"/>
          <c:y val="1.3088853403814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567289801820405"/>
          <c:y val="9.9476566943828407E-2"/>
          <c:w val="0.63976681259915547"/>
          <c:h val="0.52094307425846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veselības_aprūpe!$B$157</c:f>
              <c:strCache>
                <c:ptCount val="1"/>
                <c:pt idx="0">
                  <c:v>Ambulatoro apmeklējumu skaits pie ārsta, uz 100 iedzīvotājiem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veselības_aprūpe!$A$158:$A$181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veselības_aprūpe!$B$158:$B$181</c:f>
              <c:numCache>
                <c:formatCode>0</c:formatCode>
                <c:ptCount val="12"/>
                <c:pt idx="0">
                  <c:v>419.41798442788729</c:v>
                </c:pt>
                <c:pt idx="1">
                  <c:v>422.92676359719979</c:v>
                </c:pt>
                <c:pt idx="2" formatCode="General">
                  <c:v>591</c:v>
                </c:pt>
                <c:pt idx="3" formatCode="General">
                  <c:v>628</c:v>
                </c:pt>
                <c:pt idx="4">
                  <c:v>659.7</c:v>
                </c:pt>
                <c:pt idx="5">
                  <c:v>657</c:v>
                </c:pt>
                <c:pt idx="6">
                  <c:v>658.9</c:v>
                </c:pt>
                <c:pt idx="7">
                  <c:v>623.70000000000005</c:v>
                </c:pt>
                <c:pt idx="8">
                  <c:v>650.70000000000005</c:v>
                </c:pt>
                <c:pt idx="9">
                  <c:v>521.5</c:v>
                </c:pt>
                <c:pt idx="10">
                  <c:v>623.4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0-4A5A-9722-020DB816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32704"/>
        <c:axId val="1343437600"/>
      </c:barChart>
      <c:lineChart>
        <c:grouping val="standard"/>
        <c:varyColors val="0"/>
        <c:ser>
          <c:idx val="1"/>
          <c:order val="1"/>
          <c:tx>
            <c:strRef>
              <c:f>veselības_aprūpe!$C$157</c:f>
              <c:strCache>
                <c:ptCount val="1"/>
                <c:pt idx="0">
                  <c:v>Neatliekamās medicīniskās palīdzības izpildīto izsaukumu skaits, uz 100 iedzīvotājiem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veselības_aprūpe!$A$158:$A$181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veselības_aprūpe!$C$158:$C$181</c:f>
              <c:numCache>
                <c:formatCode>0</c:formatCode>
                <c:ptCount val="12"/>
                <c:pt idx="0">
                  <c:v>21.737034591886989</c:v>
                </c:pt>
                <c:pt idx="1">
                  <c:v>22.896472805600432</c:v>
                </c:pt>
                <c:pt idx="2" formatCode="General">
                  <c:v>17</c:v>
                </c:pt>
                <c:pt idx="3" formatCode="General">
                  <c:v>10</c:v>
                </c:pt>
                <c:pt idx="4">
                  <c:v>20.399999999999999</c:v>
                </c:pt>
                <c:pt idx="5">
                  <c:v>21.5</c:v>
                </c:pt>
                <c:pt idx="6">
                  <c:v>21.5</c:v>
                </c:pt>
                <c:pt idx="7">
                  <c:v>20.2</c:v>
                </c:pt>
                <c:pt idx="8">
                  <c:v>18.7</c:v>
                </c:pt>
                <c:pt idx="9">
                  <c:v>18.399999999999999</c:v>
                </c:pt>
                <c:pt idx="10">
                  <c:v>19.399999999999999</c:v>
                </c:pt>
                <c:pt idx="11">
                  <c:v>19.7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B20-4A5A-9722-020DB816F254}"/>
            </c:ext>
          </c:extLst>
        </c:ser>
        <c:ser>
          <c:idx val="2"/>
          <c:order val="2"/>
          <c:tx>
            <c:strRef>
              <c:f>veselības_aprūpe!$D$157</c:f>
              <c:strCache>
                <c:ptCount val="1"/>
                <c:pt idx="0">
                  <c:v>Iedzīvotāju hospitalizācija (iestājušies stacionārā), uz 100 iedzīvotājiem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veselības_aprūpe!$A$158:$A$181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veselības_aprūpe!$D$158:$D$181</c:f>
              <c:numCache>
                <c:formatCode>0</c:formatCode>
                <c:ptCount val="12"/>
                <c:pt idx="0">
                  <c:v>16.712251249646325</c:v>
                </c:pt>
                <c:pt idx="1">
                  <c:v>18.942963561299589</c:v>
                </c:pt>
                <c:pt idx="2" formatCode="General">
                  <c:v>25</c:v>
                </c:pt>
                <c:pt idx="3" formatCode="General">
                  <c:v>24</c:v>
                </c:pt>
                <c:pt idx="4">
                  <c:v>26.3</c:v>
                </c:pt>
                <c:pt idx="5">
                  <c:v>27.1</c:v>
                </c:pt>
                <c:pt idx="6">
                  <c:v>26.3</c:v>
                </c:pt>
                <c:pt idx="7">
                  <c:v>25.9</c:v>
                </c:pt>
                <c:pt idx="8">
                  <c:v>26.7</c:v>
                </c:pt>
                <c:pt idx="9">
                  <c:v>7.4</c:v>
                </c:pt>
                <c:pt idx="10">
                  <c:v>21.1</c:v>
                </c:pt>
                <c:pt idx="11">
                  <c:v>23.4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B20-4A5A-9722-020DB816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434336"/>
        <c:axId val="1343437056"/>
      </c:lineChart>
      <c:catAx>
        <c:axId val="13434343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7056"/>
        <c:crosses val="autoZero"/>
        <c:auto val="1"/>
        <c:lblAlgn val="ctr"/>
        <c:lblOffset val="100"/>
        <c:tickMarkSkip val="1"/>
        <c:noMultiLvlLbl val="0"/>
      </c:catAx>
      <c:valAx>
        <c:axId val="134343705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4336"/>
        <c:crosses val="autoZero"/>
        <c:crossBetween val="between"/>
        <c:majorUnit val="5"/>
      </c:valAx>
      <c:catAx>
        <c:axId val="134343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3437600"/>
        <c:crosses val="autoZero"/>
        <c:auto val="1"/>
        <c:lblAlgn val="ctr"/>
        <c:lblOffset val="100"/>
        <c:noMultiLvlLbl val="0"/>
      </c:catAx>
      <c:valAx>
        <c:axId val="1343437600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27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Ambulatorās, neatliekamās medicīniskās un stacionārās medicīniskās palīdzības pārmaiņas 2021. gadā 
(% pret 2020.gadu)</a:t>
            </a:r>
          </a:p>
        </c:rich>
      </c:tx>
      <c:layout>
        <c:manualLayout>
          <c:xMode val="edge"/>
          <c:yMode val="edge"/>
          <c:x val="0.16318456584679492"/>
          <c:y val="1.4998217815365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471118189964"/>
          <c:y val="0.13026987228859932"/>
          <c:w val="0.76842285031940905"/>
          <c:h val="0.6208148364170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veselības_aprūpe!$B$285</c:f>
              <c:strCache>
                <c:ptCount val="1"/>
                <c:pt idx="0">
                  <c:v>Ambulatoro apmeklējumu skaita pārmaiņas, %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veselības_aprūpe!$A$286:$A$295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veselības_aprūpe!$B$286:$B$295</c:f>
              <c:numCache>
                <c:formatCode>#\ ##0.0_ ;[Red]\-#\ ##0.0\ </c:formatCode>
                <c:ptCount val="10"/>
                <c:pt idx="0">
                  <c:v>16.571739531440443</c:v>
                </c:pt>
                <c:pt idx="1">
                  <c:v>21.144886942592152</c:v>
                </c:pt>
                <c:pt idx="2">
                  <c:v>3.9829464993693051</c:v>
                </c:pt>
                <c:pt idx="3">
                  <c:v>27.382890118229426</c:v>
                </c:pt>
                <c:pt idx="4">
                  <c:v>27.777953078901291</c:v>
                </c:pt>
                <c:pt idx="5">
                  <c:v>-6.4688674831895128</c:v>
                </c:pt>
                <c:pt idx="6">
                  <c:v>18.460349210200391</c:v>
                </c:pt>
                <c:pt idx="7">
                  <c:v>-3.0209030652171975</c:v>
                </c:pt>
                <c:pt idx="8">
                  <c:v>25.387997471357423</c:v>
                </c:pt>
                <c:pt idx="9">
                  <c:v>-2.5087325242759846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166-9F43-2BC03148D5DC}"/>
            </c:ext>
          </c:extLst>
        </c:ser>
        <c:ser>
          <c:idx val="2"/>
          <c:order val="1"/>
          <c:tx>
            <c:strRef>
              <c:f>veselības_aprūpe!$D$285</c:f>
              <c:strCache>
                <c:ptCount val="1"/>
                <c:pt idx="0">
                  <c:v>Neatliekamās medicīniskās palīdzības 
izsaukumu skaita pārmaiņas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veselības_aprūpe!$A$286:$A$295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veselības_aprūpe!$D$286:$D$295</c:f>
              <c:numCache>
                <c:formatCode>#\ ##0.0_ ;[Red]\-#\ ##0.0\ </c:formatCode>
                <c:ptCount val="10"/>
                <c:pt idx="0">
                  <c:v>-4.636780417252254</c:v>
                </c:pt>
                <c:pt idx="1">
                  <c:v>-3.0453697949036638</c:v>
                </c:pt>
                <c:pt idx="2">
                  <c:v>6.0299267749124539</c:v>
                </c:pt>
                <c:pt idx="3">
                  <c:v>-9.2581984820277796</c:v>
                </c:pt>
                <c:pt idx="4">
                  <c:v>-11.997920187183155</c:v>
                </c:pt>
                <c:pt idx="5">
                  <c:v>-9.0630036067838233</c:v>
                </c:pt>
                <c:pt idx="6">
                  <c:v>-5.5736614566012719</c:v>
                </c:pt>
                <c:pt idx="7">
                  <c:v>-3.1359265734265591</c:v>
                </c:pt>
                <c:pt idx="8">
                  <c:v>-3.4665469241131461</c:v>
                </c:pt>
                <c:pt idx="9">
                  <c:v>-9.9454365079365061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D-4166-9F43-2BC03148D5DC}"/>
            </c:ext>
          </c:extLst>
        </c:ser>
        <c:ser>
          <c:idx val="1"/>
          <c:order val="2"/>
          <c:tx>
            <c:strRef>
              <c:f>veselības_aprūpe!$C$285</c:f>
              <c:strCache>
                <c:ptCount val="1"/>
                <c:pt idx="0">
                  <c:v>Iedzīvotāju hospitalizācijas 
(iestājušies stacionārā) pārmaiņas, %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85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veselības_aprūpe!$A$286:$A$295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veselības_aprūpe!$C$286:$C$295</c:f>
              <c:numCache>
                <c:formatCode>#\ ##0.0_ ;[Red]\-#\ ##0.0\ </c:formatCode>
                <c:ptCount val="10"/>
                <c:pt idx="0">
                  <c:v>6.3977542223735355</c:v>
                </c:pt>
                <c:pt idx="1">
                  <c:v>3.436246836675096</c:v>
                </c:pt>
                <c:pt idx="2">
                  <c:v>8.8449473448353189</c:v>
                </c:pt>
                <c:pt idx="3">
                  <c:v>5.5857740585773854</c:v>
                </c:pt>
                <c:pt idx="4">
                  <c:v>17.283950617283963</c:v>
                </c:pt>
                <c:pt idx="5">
                  <c:v>6.0921554478919688</c:v>
                </c:pt>
                <c:pt idx="6">
                  <c:v>4.1809622596345832</c:v>
                </c:pt>
                <c:pt idx="7">
                  <c:v>7.6371244955910811</c:v>
                </c:pt>
                <c:pt idx="8">
                  <c:v>5.9662398137368911</c:v>
                </c:pt>
                <c:pt idx="9">
                  <c:v>5.5992141453831152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D-4166-9F43-2BC03148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35424"/>
        <c:axId val="1343438144"/>
      </c:barChart>
      <c:catAx>
        <c:axId val="13434354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dash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8144"/>
        <c:crosses val="autoZero"/>
        <c:auto val="1"/>
        <c:lblAlgn val="ctr"/>
        <c:lblOffset val="100"/>
        <c:noMultiLvlLbl val="0"/>
      </c:catAx>
      <c:valAx>
        <c:axId val="1343438144"/>
        <c:scaling>
          <c:orientation val="minMax"/>
          <c:max val="30"/>
          <c:min val="-16"/>
        </c:scaling>
        <c:delete val="1"/>
        <c:axPos val="r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1343435424"/>
        <c:crosses val="max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Ambulatoro apmeklējumu skaits pie ārsta 2021.gadā, uz 100 iedzīvotājiem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veselības_aprūpe!$B$193</c:f>
              <c:strCache>
                <c:ptCount val="1"/>
                <c:pt idx="0">
                  <c:v>Ambulatoro apmeklējumu skaits pie ārsta, uz 100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w="190500" h="1016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veselības_aprūpe!$A$194:$A$203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veselības_aprūpe!$B$194:$B$203</c:f>
              <c:numCache>
                <c:formatCode>0</c:formatCode>
                <c:ptCount val="10"/>
                <c:pt idx="0">
                  <c:v>607.44099582195292</c:v>
                </c:pt>
                <c:pt idx="1">
                  <c:v>928.27673068098204</c:v>
                </c:pt>
                <c:pt idx="2">
                  <c:v>611.59504550050599</c:v>
                </c:pt>
                <c:pt idx="3">
                  <c:v>868.53219731597608</c:v>
                </c:pt>
                <c:pt idx="4">
                  <c:v>756.275095713886</c:v>
                </c:pt>
                <c:pt idx="5">
                  <c:v>328.20157829156898</c:v>
                </c:pt>
                <c:pt idx="6">
                  <c:v>623.35362232779096</c:v>
                </c:pt>
                <c:pt idx="7">
                  <c:v>776.83622219704705</c:v>
                </c:pt>
                <c:pt idx="8">
                  <c:v>775.71736169090798</c:v>
                </c:pt>
                <c:pt idx="9">
                  <c:v>692.78409952966194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A-489F-A26E-79A3C346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34880"/>
        <c:axId val="1343433248"/>
      </c:barChart>
      <c:catAx>
        <c:axId val="13434348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3248"/>
        <c:crosses val="autoZero"/>
        <c:auto val="1"/>
        <c:lblAlgn val="ctr"/>
        <c:lblOffset val="100"/>
        <c:noMultiLvlLbl val="0"/>
      </c:catAx>
      <c:valAx>
        <c:axId val="1343433248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1343434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99CCFF">
                      <a:gamma/>
                      <a:shade val="53333"/>
                      <a:invGamma/>
                    </a:srgbClr>
                  </a:gs>
                  <a:gs pos="100000">
                    <a:srgbClr val="99CCFF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BF-4D1E-9351-F08CEEC4611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BF-4D1E-9351-F08CEEC4611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BF-4D1E-9351-F08CEEC4611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BF-4D1E-9351-F08CEEC4611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BF-4D1E-9351-F08CEEC4611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BF-4D1E-9351-F08CEEC4611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BF-4D1E-9351-F08CEEC46113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BF-4D1E-9351-F08CEEC46113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BF-4D1E-9351-F08CEEC4611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BF-4D1E-9351-F08CEEC46113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BF-4D1E-9351-F08CEEC461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DBF-4D1E-9351-F08CEEC46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hospitalizācija (iestājušies stacionārā) 2022. gadā, uz 100 iedzīvotājiem</a:t>
            </a:r>
          </a:p>
        </c:rich>
      </c:tx>
      <c:layout>
        <c:manualLayout>
          <c:xMode val="edge"/>
          <c:yMode val="edge"/>
          <c:x val="0.22819487925455101"/>
          <c:y val="1.6161701436804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402945113788489E-2"/>
          <c:y val="9.2920962199312701E-2"/>
          <c:w val="0.97054886211512714"/>
          <c:h val="0.84243288145682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veselības_aprūpe!$B$255</c:f>
              <c:strCache>
                <c:ptCount val="1"/>
                <c:pt idx="0">
                  <c:v>Iedzīvotāju hospitalizācija (iestājušies stacionārā), uz 100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w="2032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veselības_aprūpe!$A$256:$A$265</c15:sqref>
                  </c15:fullRef>
                </c:ext>
              </c:extLst>
              <c:f>(veselības_aprūpe!$A$256:$A$259,veselības_aprūpe!$A$261:$A$263,veselības_aprūpe!$A$265)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veselības_aprūpe!$B$256:$B$265</c15:sqref>
                  </c15:fullRef>
                </c:ext>
              </c:extLst>
              <c:f>(veselības_aprūpe!$B$256:$B$259,veselības_aprūpe!$B$261:$B$263,veselības_aprūpe!$B$265)</c:f>
              <c:numCache>
                <c:formatCode>0.0</c:formatCode>
                <c:ptCount val="8"/>
                <c:pt idx="0">
                  <c:v>16</c:v>
                </c:pt>
                <c:pt idx="1">
                  <c:v>9.5</c:v>
                </c:pt>
                <c:pt idx="2">
                  <c:v>26.7</c:v>
                </c:pt>
                <c:pt idx="3">
                  <c:v>25.5</c:v>
                </c:pt>
                <c:pt idx="4">
                  <c:v>41</c:v>
                </c:pt>
                <c:pt idx="5">
                  <c:v>23.4</c:v>
                </c:pt>
                <c:pt idx="6">
                  <c:v>36.6</c:v>
                </c:pt>
                <c:pt idx="7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E-4FA0-9DDC-F160EC7C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40320"/>
        <c:axId val="1343430528"/>
      </c:barChart>
      <c:catAx>
        <c:axId val="13434403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0528"/>
        <c:crosses val="autoZero"/>
        <c:auto val="1"/>
        <c:lblAlgn val="ctr"/>
        <c:lblOffset val="100"/>
        <c:noMultiLvlLbl val="0"/>
      </c:catAx>
      <c:valAx>
        <c:axId val="1343430528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crossAx val="1343440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Neatliekamās medicīniskās palīdzības izpildīto izsaukumu skaits 2022.gadā, uz 100 iedzīvotājiem</a:t>
            </a:r>
          </a:p>
        </c:rich>
      </c:tx>
      <c:layout>
        <c:manualLayout>
          <c:xMode val="edge"/>
          <c:yMode val="edge"/>
          <c:x val="0.16512195389802214"/>
          <c:y val="1.82648401826484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veselības_aprūpe!$B$223</c:f>
              <c:strCache>
                <c:ptCount val="1"/>
                <c:pt idx="0">
                  <c:v>Neatliekamās medicīniskās palīdzības izpildīto izsaukumu skaits, uz 100 iedzīvotājiem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veselības_aprūpe!$A$224:$A$233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veselības_aprūpe!$B$224:$B$233</c:f>
              <c:numCache>
                <c:formatCode>0.0</c:formatCode>
                <c:ptCount val="10"/>
                <c:pt idx="0">
                  <c:v>19.5</c:v>
                </c:pt>
                <c:pt idx="1">
                  <c:v>22.3</c:v>
                </c:pt>
                <c:pt idx="2">
                  <c:v>23.3</c:v>
                </c:pt>
                <c:pt idx="3">
                  <c:v>18.5</c:v>
                </c:pt>
                <c:pt idx="4">
                  <c:v>21</c:v>
                </c:pt>
                <c:pt idx="5">
                  <c:v>20.5</c:v>
                </c:pt>
                <c:pt idx="6">
                  <c:v>19.7</c:v>
                </c:pt>
                <c:pt idx="7">
                  <c:v>26.4</c:v>
                </c:pt>
                <c:pt idx="8">
                  <c:v>17.100000000000001</c:v>
                </c:pt>
                <c:pt idx="9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9-4F63-B845-569FDF35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35968"/>
        <c:axId val="1343431616"/>
      </c:barChart>
      <c:catAx>
        <c:axId val="134343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343431616"/>
        <c:crosses val="autoZero"/>
        <c:auto val="1"/>
        <c:lblAlgn val="ctr"/>
        <c:lblOffset val="100"/>
        <c:noMultiLvlLbl val="0"/>
      </c:catAx>
      <c:valAx>
        <c:axId val="13434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3434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veselības_aprūpe!#REF!</c:v>
          </c:tx>
          <c:spPr>
            <a:pattFill prst="pct75">
              <a:fgClr>
                <a:srgbClr val="FFFFFF"/>
              </a:fgClr>
              <a:bgClr>
                <a:srgbClr val="FF6600"/>
              </a:bgClr>
            </a:pattFill>
            <a:ln w="381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8C-4A23-876A-F3B03C9E28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C8C-4A23-876A-F3B03C9E28A9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8C-4A23-876A-F3B03C9E28A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8C-4A23-876A-F3B03C9E28A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8C-4A23-876A-F3B03C9E28A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8C-4A23-876A-F3B03C9E28A9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8C-4A23-876A-F3B03C9E28A9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8C-4A23-876A-F3B03C9E28A9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8C-4A23-876A-F3B03C9E28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6C8C-4A23-876A-F3B03C9E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421184"/>
        <c:axId val="1282421728"/>
      </c:barChart>
      <c:catAx>
        <c:axId val="128242118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824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21728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242118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6F-4F2C-9D90-47281D14954D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6F-4F2C-9D90-47281D14954D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0066CC">
                    <a:gamma/>
                    <a:tint val="50588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F6F-4F2C-9D90-47281D14954D}"/>
            </c:ext>
          </c:extLst>
        </c:ser>
        <c:ser>
          <c:idx val="3"/>
          <c:order val="3"/>
          <c:tx>
            <c:v>veselības_aprūpe!#REF!</c:v>
          </c:tx>
          <c:spPr>
            <a:gradFill rotWithShape="0">
              <a:gsLst>
                <a:gs pos="0">
                  <a:srgbClr val="660066">
                    <a:gamma/>
                    <a:tint val="42745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F6F-4F2C-9D90-47281D14954D}"/>
            </c:ext>
          </c:extLst>
        </c:ser>
        <c:ser>
          <c:idx val="4"/>
          <c:order val="4"/>
          <c:tx>
            <c:v>veselības_aprūpe!#REF!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F6F-4F2C-9D90-47281D14954D}"/>
            </c:ext>
          </c:extLst>
        </c:ser>
        <c:ser>
          <c:idx val="5"/>
          <c:order val="5"/>
          <c:tx>
            <c:v>veselības_aprūpe!#REF!</c:v>
          </c:tx>
          <c:spPr>
            <a:gradFill rotWithShape="0">
              <a:gsLst>
                <a:gs pos="0">
                  <a:srgbClr val="333399">
                    <a:gamma/>
                    <a:tint val="5333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F6F-4F2C-9D90-47281D14954D}"/>
            </c:ext>
          </c:extLst>
        </c:ser>
        <c:ser>
          <c:idx val="6"/>
          <c:order val="6"/>
          <c:tx>
            <c:v>veselības_aprūpe!#REF!</c:v>
          </c:tx>
          <c:spPr>
            <a:gradFill rotWithShape="0">
              <a:gsLst>
                <a:gs pos="0">
                  <a:srgbClr val="003366">
                    <a:gamma/>
                    <a:tint val="56078"/>
                    <a:invGamma/>
                  </a:srgbClr>
                </a:gs>
                <a:gs pos="100000">
                  <a:srgbClr val="00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F6F-4F2C-9D90-47281D14954D}"/>
            </c:ext>
          </c:extLst>
        </c:ser>
        <c:ser>
          <c:idx val="7"/>
          <c:order val="7"/>
          <c:tx>
            <c:v>veselības_aprūpe!#REF!</c:v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F6F-4F2C-9D90-47281D14954D}"/>
            </c:ext>
          </c:extLst>
        </c:ser>
        <c:ser>
          <c:idx val="8"/>
          <c:order val="8"/>
          <c:tx>
            <c:v>veselības_aprūpe!#REF!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F6F-4F2C-9D90-47281D149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625408"/>
        <c:axId val="1286623232"/>
      </c:barChart>
      <c:catAx>
        <c:axId val="1286625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66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62323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662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veselības_aprūpe!#REF!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A71-44D9-AC7E-E8873E3A36E0}"/>
            </c:ext>
          </c:extLst>
        </c:ser>
        <c:ser>
          <c:idx val="1"/>
          <c:order val="1"/>
          <c:tx>
            <c:v>veselības_aprūpe!#REF!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A71-44D9-AC7E-E8873E3A36E0}"/>
            </c:ext>
          </c:extLst>
        </c:ser>
        <c:ser>
          <c:idx val="2"/>
          <c:order val="2"/>
          <c:tx>
            <c:v>veselības_aprūpe!#REF!</c:v>
          </c:tx>
          <c:spPr>
            <a:gradFill rotWithShape="0">
              <a:gsLst>
                <a:gs pos="0">
                  <a:srgbClr val="99CCFF">
                    <a:gamma/>
                    <a:tint val="60784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71-44D9-AC7E-E8873E3A36E0}"/>
            </c:ext>
          </c:extLst>
        </c:ser>
        <c:ser>
          <c:idx val="3"/>
          <c:order val="3"/>
          <c:tx>
            <c:v>veselības_aprūpe!#REF!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A71-44D9-AC7E-E8873E3A36E0}"/>
            </c:ext>
          </c:extLst>
        </c:ser>
        <c:ser>
          <c:idx val="4"/>
          <c:order val="4"/>
          <c:tx>
            <c:v>veselības_aprūpe!#REF!</c:v>
          </c:tx>
          <c:spPr>
            <a:pattFill prst="wdUpDiag">
              <a:fgClr>
                <a:srgbClr val="FFFFFF"/>
              </a:fgClr>
              <a:bgClr>
                <a:srgbClr val="CCCCFF"/>
              </a:bgClr>
            </a:pattFill>
            <a:ln w="3175">
              <a:solidFill>
                <a:srgbClr val="CCCCFF"/>
              </a:solidFill>
              <a:prstDash val="solid"/>
            </a:ln>
          </c:spPr>
          <c:invertIfNegative val="0"/>
          <c:val>
            <c:numRef>
              <c:f>veselības_aprūpe!#REF!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veselības_aprūpe!#REF!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A71-44D9-AC7E-E8873E3A3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619424"/>
        <c:axId val="1286618336"/>
      </c:barChart>
      <c:catAx>
        <c:axId val="12866194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8661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6183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286619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4161257" name="Chart 2">
          <a:extLst>
            <a:ext uri="{FF2B5EF4-FFF2-40B4-BE49-F238E27FC236}">
              <a16:creationId xmlns:a16="http://schemas.microsoft.com/office/drawing/2014/main" id="{00000000-0008-0000-0000-0000E9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447675</xdr:colOff>
      <xdr:row>1</xdr:row>
      <xdr:rowOff>0</xdr:rowOff>
    </xdr:to>
    <xdr:graphicFrame macro="">
      <xdr:nvGraphicFramePr>
        <xdr:cNvPr id="4161258" name="Chart 3">
          <a:extLst>
            <a:ext uri="{FF2B5EF4-FFF2-40B4-BE49-F238E27FC236}">
              <a16:creationId xmlns:a16="http://schemas.microsoft.com/office/drawing/2014/main" id="{00000000-0008-0000-0000-0000EA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523875</xdr:colOff>
      <xdr:row>1</xdr:row>
      <xdr:rowOff>0</xdr:rowOff>
    </xdr:to>
    <xdr:graphicFrame macro="">
      <xdr:nvGraphicFramePr>
        <xdr:cNvPr id="4161259" name="Chart 4">
          <a:extLst>
            <a:ext uri="{FF2B5EF4-FFF2-40B4-BE49-F238E27FC236}">
              <a16:creationId xmlns:a16="http://schemas.microsoft.com/office/drawing/2014/main" id="{00000000-0008-0000-0000-0000EB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495300</xdr:colOff>
      <xdr:row>1</xdr:row>
      <xdr:rowOff>0</xdr:rowOff>
    </xdr:to>
    <xdr:graphicFrame macro="">
      <xdr:nvGraphicFramePr>
        <xdr:cNvPr id="4161260" name="Chart 5">
          <a:extLst>
            <a:ext uri="{FF2B5EF4-FFF2-40B4-BE49-F238E27FC236}">
              <a16:creationId xmlns:a16="http://schemas.microsoft.com/office/drawing/2014/main" id="{00000000-0008-0000-0000-0000EC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514350</xdr:colOff>
      <xdr:row>1</xdr:row>
      <xdr:rowOff>0</xdr:rowOff>
    </xdr:to>
    <xdr:graphicFrame macro="">
      <xdr:nvGraphicFramePr>
        <xdr:cNvPr id="4161261" name="Chart 6">
          <a:extLst>
            <a:ext uri="{FF2B5EF4-FFF2-40B4-BE49-F238E27FC236}">
              <a16:creationId xmlns:a16="http://schemas.microsoft.com/office/drawing/2014/main" id="{00000000-0008-0000-0000-0000ED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333375</xdr:colOff>
      <xdr:row>1</xdr:row>
      <xdr:rowOff>0</xdr:rowOff>
    </xdr:to>
    <xdr:graphicFrame macro="">
      <xdr:nvGraphicFramePr>
        <xdr:cNvPr id="4161262" name="Chart 7">
          <a:extLst>
            <a:ext uri="{FF2B5EF4-FFF2-40B4-BE49-F238E27FC236}">
              <a16:creationId xmlns:a16="http://schemas.microsoft.com/office/drawing/2014/main" id="{00000000-0008-0000-0000-0000EE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504825</xdr:colOff>
      <xdr:row>1</xdr:row>
      <xdr:rowOff>0</xdr:rowOff>
    </xdr:to>
    <xdr:graphicFrame macro="">
      <xdr:nvGraphicFramePr>
        <xdr:cNvPr id="4161263" name="Chart 8">
          <a:extLst>
            <a:ext uri="{FF2B5EF4-FFF2-40B4-BE49-F238E27FC236}">
              <a16:creationId xmlns:a16="http://schemas.microsoft.com/office/drawing/2014/main" id="{00000000-0008-0000-0000-0000EF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514350</xdr:colOff>
      <xdr:row>1</xdr:row>
      <xdr:rowOff>0</xdr:rowOff>
    </xdr:to>
    <xdr:graphicFrame macro="">
      <xdr:nvGraphicFramePr>
        <xdr:cNvPr id="4161264" name="Chart 9">
          <a:extLst>
            <a:ext uri="{FF2B5EF4-FFF2-40B4-BE49-F238E27FC236}">
              <a16:creationId xmlns:a16="http://schemas.microsoft.com/office/drawing/2014/main" id="{00000000-0008-0000-0000-0000F0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10</xdr:col>
      <xdr:colOff>485775</xdr:colOff>
      <xdr:row>1</xdr:row>
      <xdr:rowOff>0</xdr:rowOff>
    </xdr:to>
    <xdr:graphicFrame macro="">
      <xdr:nvGraphicFramePr>
        <xdr:cNvPr id="4161265" name="Chart 10">
          <a:extLst>
            <a:ext uri="{FF2B5EF4-FFF2-40B4-BE49-F238E27FC236}">
              <a16:creationId xmlns:a16="http://schemas.microsoft.com/office/drawing/2014/main" id="{00000000-0008-0000-0000-0000F1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504825</xdr:colOff>
      <xdr:row>1</xdr:row>
      <xdr:rowOff>0</xdr:rowOff>
    </xdr:to>
    <xdr:graphicFrame macro="">
      <xdr:nvGraphicFramePr>
        <xdr:cNvPr id="4161266" name="Chart 11">
          <a:extLst>
            <a:ext uri="{FF2B5EF4-FFF2-40B4-BE49-F238E27FC236}">
              <a16:creationId xmlns:a16="http://schemas.microsoft.com/office/drawing/2014/main" id="{00000000-0008-0000-0000-0000F2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495300</xdr:colOff>
      <xdr:row>1</xdr:row>
      <xdr:rowOff>0</xdr:rowOff>
    </xdr:to>
    <xdr:graphicFrame macro="">
      <xdr:nvGraphicFramePr>
        <xdr:cNvPr id="4161267" name="Chart 12">
          <a:extLst>
            <a:ext uri="{FF2B5EF4-FFF2-40B4-BE49-F238E27FC236}">
              <a16:creationId xmlns:a16="http://schemas.microsoft.com/office/drawing/2014/main" id="{00000000-0008-0000-0000-0000F3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466725</xdr:colOff>
      <xdr:row>1</xdr:row>
      <xdr:rowOff>0</xdr:rowOff>
    </xdr:to>
    <xdr:graphicFrame macro="">
      <xdr:nvGraphicFramePr>
        <xdr:cNvPr id="4161268" name="Chart 13">
          <a:extLst>
            <a:ext uri="{FF2B5EF4-FFF2-40B4-BE49-F238E27FC236}">
              <a16:creationId xmlns:a16="http://schemas.microsoft.com/office/drawing/2014/main" id="{00000000-0008-0000-0000-0000F4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10</xdr:col>
      <xdr:colOff>466725</xdr:colOff>
      <xdr:row>1</xdr:row>
      <xdr:rowOff>0</xdr:rowOff>
    </xdr:to>
    <xdr:graphicFrame macro="">
      <xdr:nvGraphicFramePr>
        <xdr:cNvPr id="4161269" name="Chart 14">
          <a:extLst>
            <a:ext uri="{FF2B5EF4-FFF2-40B4-BE49-F238E27FC236}">
              <a16:creationId xmlns:a16="http://schemas.microsoft.com/office/drawing/2014/main" id="{00000000-0008-0000-0000-0000F5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485775</xdr:colOff>
      <xdr:row>1</xdr:row>
      <xdr:rowOff>0</xdr:rowOff>
    </xdr:to>
    <xdr:graphicFrame macro="">
      <xdr:nvGraphicFramePr>
        <xdr:cNvPr id="4161270" name="Chart 15">
          <a:extLst>
            <a:ext uri="{FF2B5EF4-FFF2-40B4-BE49-F238E27FC236}">
              <a16:creationId xmlns:a16="http://schemas.microsoft.com/office/drawing/2014/main" id="{00000000-0008-0000-0000-0000F6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10</xdr:col>
      <xdr:colOff>504825</xdr:colOff>
      <xdr:row>1</xdr:row>
      <xdr:rowOff>0</xdr:rowOff>
    </xdr:to>
    <xdr:graphicFrame macro="">
      <xdr:nvGraphicFramePr>
        <xdr:cNvPr id="4161271" name="Chart 16">
          <a:extLst>
            <a:ext uri="{FF2B5EF4-FFF2-40B4-BE49-F238E27FC236}">
              <a16:creationId xmlns:a16="http://schemas.microsoft.com/office/drawing/2014/main" id="{00000000-0008-0000-0000-0000F7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476250</xdr:colOff>
      <xdr:row>1</xdr:row>
      <xdr:rowOff>0</xdr:rowOff>
    </xdr:to>
    <xdr:graphicFrame macro="">
      <xdr:nvGraphicFramePr>
        <xdr:cNvPr id="4161272" name="Chart 17">
          <a:extLst>
            <a:ext uri="{FF2B5EF4-FFF2-40B4-BE49-F238E27FC236}">
              <a16:creationId xmlns:a16="http://schemas.microsoft.com/office/drawing/2014/main" id="{00000000-0008-0000-0000-0000F8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10</xdr:col>
      <xdr:colOff>457200</xdr:colOff>
      <xdr:row>1</xdr:row>
      <xdr:rowOff>0</xdr:rowOff>
    </xdr:to>
    <xdr:graphicFrame macro="">
      <xdr:nvGraphicFramePr>
        <xdr:cNvPr id="4161273" name="Chart 18">
          <a:extLst>
            <a:ext uri="{FF2B5EF4-FFF2-40B4-BE49-F238E27FC236}">
              <a16:creationId xmlns:a16="http://schemas.microsoft.com/office/drawing/2014/main" id="{00000000-0008-0000-0000-0000F9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495300</xdr:colOff>
      <xdr:row>1</xdr:row>
      <xdr:rowOff>0</xdr:rowOff>
    </xdr:to>
    <xdr:graphicFrame macro="">
      <xdr:nvGraphicFramePr>
        <xdr:cNvPr id="4161274" name="Chart 19">
          <a:extLst>
            <a:ext uri="{FF2B5EF4-FFF2-40B4-BE49-F238E27FC236}">
              <a16:creationId xmlns:a16="http://schemas.microsoft.com/office/drawing/2014/main" id="{00000000-0008-0000-0000-0000FA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485775</xdr:colOff>
      <xdr:row>1</xdr:row>
      <xdr:rowOff>0</xdr:rowOff>
    </xdr:to>
    <xdr:graphicFrame macro="">
      <xdr:nvGraphicFramePr>
        <xdr:cNvPr id="4161275" name="Chart 20">
          <a:extLst>
            <a:ext uri="{FF2B5EF4-FFF2-40B4-BE49-F238E27FC236}">
              <a16:creationId xmlns:a16="http://schemas.microsoft.com/office/drawing/2014/main" id="{00000000-0008-0000-0000-0000FB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10</xdr:col>
      <xdr:colOff>476250</xdr:colOff>
      <xdr:row>1</xdr:row>
      <xdr:rowOff>0</xdr:rowOff>
    </xdr:to>
    <xdr:graphicFrame macro="">
      <xdr:nvGraphicFramePr>
        <xdr:cNvPr id="4161276" name="Chart 21">
          <a:extLst>
            <a:ext uri="{FF2B5EF4-FFF2-40B4-BE49-F238E27FC236}">
              <a16:creationId xmlns:a16="http://schemas.microsoft.com/office/drawing/2014/main" id="{00000000-0008-0000-0000-0000FC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10</xdr:col>
      <xdr:colOff>504825</xdr:colOff>
      <xdr:row>1</xdr:row>
      <xdr:rowOff>0</xdr:rowOff>
    </xdr:to>
    <xdr:graphicFrame macro="">
      <xdr:nvGraphicFramePr>
        <xdr:cNvPr id="4161277" name="Chart 22">
          <a:extLst>
            <a:ext uri="{FF2B5EF4-FFF2-40B4-BE49-F238E27FC236}">
              <a16:creationId xmlns:a16="http://schemas.microsoft.com/office/drawing/2014/main" id="{00000000-0008-0000-0000-0000FD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10</xdr:col>
      <xdr:colOff>457200</xdr:colOff>
      <xdr:row>1</xdr:row>
      <xdr:rowOff>0</xdr:rowOff>
    </xdr:to>
    <xdr:graphicFrame macro="">
      <xdr:nvGraphicFramePr>
        <xdr:cNvPr id="4161278" name="Chart 23">
          <a:extLst>
            <a:ext uri="{FF2B5EF4-FFF2-40B4-BE49-F238E27FC236}">
              <a16:creationId xmlns:a16="http://schemas.microsoft.com/office/drawing/2014/main" id="{00000000-0008-0000-0000-0000FE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476250</xdr:colOff>
      <xdr:row>1</xdr:row>
      <xdr:rowOff>0</xdr:rowOff>
    </xdr:to>
    <xdr:graphicFrame macro="">
      <xdr:nvGraphicFramePr>
        <xdr:cNvPr id="4161279" name="Chart 24">
          <a:extLst>
            <a:ext uri="{FF2B5EF4-FFF2-40B4-BE49-F238E27FC236}">
              <a16:creationId xmlns:a16="http://schemas.microsoft.com/office/drawing/2014/main" id="{00000000-0008-0000-0000-0000FF7E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1</xdr:row>
      <xdr:rowOff>0</xdr:rowOff>
    </xdr:from>
    <xdr:to>
      <xdr:col>11</xdr:col>
      <xdr:colOff>476250</xdr:colOff>
      <xdr:row>1</xdr:row>
      <xdr:rowOff>0</xdr:rowOff>
    </xdr:to>
    <xdr:graphicFrame macro="">
      <xdr:nvGraphicFramePr>
        <xdr:cNvPr id="4161280" name="Chart 25">
          <a:extLst>
            <a:ext uri="{FF2B5EF4-FFF2-40B4-BE49-F238E27FC236}">
              <a16:creationId xmlns:a16="http://schemas.microsoft.com/office/drawing/2014/main" id="{00000000-0008-0000-0000-000000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11</xdr:col>
      <xdr:colOff>466725</xdr:colOff>
      <xdr:row>1</xdr:row>
      <xdr:rowOff>0</xdr:rowOff>
    </xdr:to>
    <xdr:graphicFrame macro="">
      <xdr:nvGraphicFramePr>
        <xdr:cNvPr id="4161281" name="Chart 26">
          <a:extLst>
            <a:ext uri="{FF2B5EF4-FFF2-40B4-BE49-F238E27FC236}">
              <a16:creationId xmlns:a16="http://schemas.microsoft.com/office/drawing/2014/main" id="{00000000-0008-0000-0000-000001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4161282" name="Chart 27">
          <a:extLst>
            <a:ext uri="{FF2B5EF4-FFF2-40B4-BE49-F238E27FC236}">
              <a16:creationId xmlns:a16="http://schemas.microsoft.com/office/drawing/2014/main" id="{00000000-0008-0000-0000-000002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11</xdr:col>
      <xdr:colOff>485775</xdr:colOff>
      <xdr:row>1</xdr:row>
      <xdr:rowOff>0</xdr:rowOff>
    </xdr:to>
    <xdr:graphicFrame macro="">
      <xdr:nvGraphicFramePr>
        <xdr:cNvPr id="4161283" name="Chart 28">
          <a:extLst>
            <a:ext uri="{FF2B5EF4-FFF2-40B4-BE49-F238E27FC236}">
              <a16:creationId xmlns:a16="http://schemas.microsoft.com/office/drawing/2014/main" id="{00000000-0008-0000-0000-000003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495300</xdr:colOff>
      <xdr:row>1</xdr:row>
      <xdr:rowOff>0</xdr:rowOff>
    </xdr:to>
    <xdr:graphicFrame macro="">
      <xdr:nvGraphicFramePr>
        <xdr:cNvPr id="4161284" name="Chart 29">
          <a:extLst>
            <a:ext uri="{FF2B5EF4-FFF2-40B4-BE49-F238E27FC236}">
              <a16:creationId xmlns:a16="http://schemas.microsoft.com/office/drawing/2014/main" id="{00000000-0008-0000-0000-000004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495300</xdr:colOff>
      <xdr:row>1</xdr:row>
      <xdr:rowOff>0</xdr:rowOff>
    </xdr:to>
    <xdr:graphicFrame macro="">
      <xdr:nvGraphicFramePr>
        <xdr:cNvPr id="4161285" name="Chart 31">
          <a:extLst>
            <a:ext uri="{FF2B5EF4-FFF2-40B4-BE49-F238E27FC236}">
              <a16:creationId xmlns:a16="http://schemas.microsoft.com/office/drawing/2014/main" id="{00000000-0008-0000-0000-000005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12</xdr:col>
      <xdr:colOff>0</xdr:colOff>
      <xdr:row>1</xdr:row>
      <xdr:rowOff>0</xdr:rowOff>
    </xdr:to>
    <xdr:graphicFrame macro="">
      <xdr:nvGraphicFramePr>
        <xdr:cNvPr id="4161286" name="Chart 32">
          <a:extLst>
            <a:ext uri="{FF2B5EF4-FFF2-40B4-BE49-F238E27FC236}">
              <a16:creationId xmlns:a16="http://schemas.microsoft.com/office/drawing/2014/main" id="{00000000-0008-0000-0000-000006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87" name="Chart 33">
          <a:extLst>
            <a:ext uri="{FF2B5EF4-FFF2-40B4-BE49-F238E27FC236}">
              <a16:creationId xmlns:a16="http://schemas.microsoft.com/office/drawing/2014/main" id="{00000000-0008-0000-0000-000007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4161288" name="Chart 37">
          <a:extLst>
            <a:ext uri="{FF2B5EF4-FFF2-40B4-BE49-F238E27FC236}">
              <a16:creationId xmlns:a16="http://schemas.microsoft.com/office/drawing/2014/main" id="{00000000-0008-0000-0000-000008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89" name="Chart 40">
          <a:extLst>
            <a:ext uri="{FF2B5EF4-FFF2-40B4-BE49-F238E27FC236}">
              <a16:creationId xmlns:a16="http://schemas.microsoft.com/office/drawing/2014/main" id="{00000000-0008-0000-0000-000009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90" name="Chart 44">
          <a:extLst>
            <a:ext uri="{FF2B5EF4-FFF2-40B4-BE49-F238E27FC236}">
              <a16:creationId xmlns:a16="http://schemas.microsoft.com/office/drawing/2014/main" id="{00000000-0008-0000-0000-00000A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4161291" name="Chart 47">
          <a:extLst>
            <a:ext uri="{FF2B5EF4-FFF2-40B4-BE49-F238E27FC236}">
              <a16:creationId xmlns:a16="http://schemas.microsoft.com/office/drawing/2014/main" id="{00000000-0008-0000-0000-00000B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495300</xdr:colOff>
      <xdr:row>1</xdr:row>
      <xdr:rowOff>0</xdr:rowOff>
    </xdr:to>
    <xdr:graphicFrame macro="">
      <xdr:nvGraphicFramePr>
        <xdr:cNvPr id="4161292" name="Chart 48">
          <a:extLst>
            <a:ext uri="{FF2B5EF4-FFF2-40B4-BE49-F238E27FC236}">
              <a16:creationId xmlns:a16="http://schemas.microsoft.com/office/drawing/2014/main" id="{00000000-0008-0000-0000-00000C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485775</xdr:colOff>
      <xdr:row>1</xdr:row>
      <xdr:rowOff>0</xdr:rowOff>
    </xdr:to>
    <xdr:graphicFrame macro="">
      <xdr:nvGraphicFramePr>
        <xdr:cNvPr id="4161293" name="Chart 49">
          <a:extLst>
            <a:ext uri="{FF2B5EF4-FFF2-40B4-BE49-F238E27FC236}">
              <a16:creationId xmlns:a16="http://schemas.microsoft.com/office/drawing/2014/main" id="{00000000-0008-0000-0000-00000D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94" name="Chart 50">
          <a:extLst>
            <a:ext uri="{FF2B5EF4-FFF2-40B4-BE49-F238E27FC236}">
              <a16:creationId xmlns:a16="http://schemas.microsoft.com/office/drawing/2014/main" id="{00000000-0008-0000-0000-00000E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11</xdr:col>
      <xdr:colOff>495300</xdr:colOff>
      <xdr:row>1</xdr:row>
      <xdr:rowOff>0</xdr:rowOff>
    </xdr:to>
    <xdr:graphicFrame macro="">
      <xdr:nvGraphicFramePr>
        <xdr:cNvPr id="4161295" name="Chart 51">
          <a:extLst>
            <a:ext uri="{FF2B5EF4-FFF2-40B4-BE49-F238E27FC236}">
              <a16:creationId xmlns:a16="http://schemas.microsoft.com/office/drawing/2014/main" id="{00000000-0008-0000-0000-00000F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4161296" name="Chart 56">
          <a:extLst>
            <a:ext uri="{FF2B5EF4-FFF2-40B4-BE49-F238E27FC236}">
              <a16:creationId xmlns:a16="http://schemas.microsoft.com/office/drawing/2014/main" id="{00000000-0008-0000-0000-000010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97" name="Chart 60">
          <a:extLst>
            <a:ext uri="{FF2B5EF4-FFF2-40B4-BE49-F238E27FC236}">
              <a16:creationId xmlns:a16="http://schemas.microsoft.com/office/drawing/2014/main" id="{00000000-0008-0000-0000-000011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28575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4161298" name="Chart 61">
          <a:extLst>
            <a:ext uri="{FF2B5EF4-FFF2-40B4-BE49-F238E27FC236}">
              <a16:creationId xmlns:a16="http://schemas.microsoft.com/office/drawing/2014/main" id="{00000000-0008-0000-0000-000012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11</xdr:col>
      <xdr:colOff>504825</xdr:colOff>
      <xdr:row>1</xdr:row>
      <xdr:rowOff>0</xdr:rowOff>
    </xdr:to>
    <xdr:graphicFrame macro="">
      <xdr:nvGraphicFramePr>
        <xdr:cNvPr id="4161299" name="Chart 62">
          <a:extLst>
            <a:ext uri="{FF2B5EF4-FFF2-40B4-BE49-F238E27FC236}">
              <a16:creationId xmlns:a16="http://schemas.microsoft.com/office/drawing/2014/main" id="{00000000-0008-0000-0000-000013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11</xdr:col>
      <xdr:colOff>476250</xdr:colOff>
      <xdr:row>1</xdr:row>
      <xdr:rowOff>0</xdr:rowOff>
    </xdr:to>
    <xdr:graphicFrame macro="">
      <xdr:nvGraphicFramePr>
        <xdr:cNvPr id="4161300" name="Chart 65">
          <a:extLst>
            <a:ext uri="{FF2B5EF4-FFF2-40B4-BE49-F238E27FC236}">
              <a16:creationId xmlns:a16="http://schemas.microsoft.com/office/drawing/2014/main" id="{00000000-0008-0000-0000-000014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323</xdr:row>
      <xdr:rowOff>51434</xdr:rowOff>
    </xdr:from>
    <xdr:to>
      <xdr:col>12</xdr:col>
      <xdr:colOff>466725</xdr:colOff>
      <xdr:row>363</xdr:row>
      <xdr:rowOff>133349</xdr:rowOff>
    </xdr:to>
    <xdr:graphicFrame macro="">
      <xdr:nvGraphicFramePr>
        <xdr:cNvPr id="4161301" name="Chart 78">
          <a:extLst>
            <a:ext uri="{FF2B5EF4-FFF2-40B4-BE49-F238E27FC236}">
              <a16:creationId xmlns:a16="http://schemas.microsoft.com/office/drawing/2014/main" id="{00000000-0008-0000-0000-000015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366</xdr:row>
      <xdr:rowOff>81915</xdr:rowOff>
    </xdr:from>
    <xdr:to>
      <xdr:col>12</xdr:col>
      <xdr:colOff>363855</xdr:colOff>
      <xdr:row>404</xdr:row>
      <xdr:rowOff>76200</xdr:rowOff>
    </xdr:to>
    <xdr:graphicFrame macro="">
      <xdr:nvGraphicFramePr>
        <xdr:cNvPr id="4161303" name="Chart 80">
          <a:extLst>
            <a:ext uri="{FF2B5EF4-FFF2-40B4-BE49-F238E27FC236}">
              <a16:creationId xmlns:a16="http://schemas.microsoft.com/office/drawing/2014/main" id="{00000000-0008-0000-0000-000017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406</xdr:row>
      <xdr:rowOff>123825</xdr:rowOff>
    </xdr:from>
    <xdr:to>
      <xdr:col>12</xdr:col>
      <xdr:colOff>234315</xdr:colOff>
      <xdr:row>443</xdr:row>
      <xdr:rowOff>76200</xdr:rowOff>
    </xdr:to>
    <xdr:graphicFrame macro="">
      <xdr:nvGraphicFramePr>
        <xdr:cNvPr id="4161304" name="Chart 81">
          <a:extLst>
            <a:ext uri="{FF2B5EF4-FFF2-40B4-BE49-F238E27FC236}">
              <a16:creationId xmlns:a16="http://schemas.microsoft.com/office/drawing/2014/main" id="{00000000-0008-0000-0000-000018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32</xdr:row>
      <xdr:rowOff>116204</xdr:rowOff>
    </xdr:from>
    <xdr:to>
      <xdr:col>11</xdr:col>
      <xdr:colOff>440055</xdr:colOff>
      <xdr:row>91</xdr:row>
      <xdr:rowOff>152400</xdr:rowOff>
    </xdr:to>
    <xdr:graphicFrame macro="">
      <xdr:nvGraphicFramePr>
        <xdr:cNvPr id="4161305" name="Chart 87">
          <a:extLst>
            <a:ext uri="{FF2B5EF4-FFF2-40B4-BE49-F238E27FC236}">
              <a16:creationId xmlns:a16="http://schemas.microsoft.com/office/drawing/2014/main" id="{00000000-0008-0000-0000-000019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381000</xdr:colOff>
      <xdr:row>30</xdr:row>
      <xdr:rowOff>59055</xdr:rowOff>
    </xdr:to>
    <xdr:graphicFrame macro="">
      <xdr:nvGraphicFramePr>
        <xdr:cNvPr id="4161306" name="Chart 89">
          <a:extLst>
            <a:ext uri="{FF2B5EF4-FFF2-40B4-BE49-F238E27FC236}">
              <a16:creationId xmlns:a16="http://schemas.microsoft.com/office/drawing/2014/main" id="{00000000-0008-0000-0000-00001A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49530</xdr:colOff>
      <xdr:row>445</xdr:row>
      <xdr:rowOff>74294</xdr:rowOff>
    </xdr:from>
    <xdr:to>
      <xdr:col>12</xdr:col>
      <xdr:colOff>240030</xdr:colOff>
      <xdr:row>486</xdr:row>
      <xdr:rowOff>123826</xdr:rowOff>
    </xdr:to>
    <xdr:graphicFrame macro="">
      <xdr:nvGraphicFramePr>
        <xdr:cNvPr id="4161308" name="Chart 91">
          <a:extLst>
            <a:ext uri="{FF2B5EF4-FFF2-40B4-BE49-F238E27FC236}">
              <a16:creationId xmlns:a16="http://schemas.microsoft.com/office/drawing/2014/main" id="{00000000-0008-0000-0000-00001C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489</xdr:row>
      <xdr:rowOff>66675</xdr:rowOff>
    </xdr:from>
    <xdr:to>
      <xdr:col>12</xdr:col>
      <xdr:colOff>299085</xdr:colOff>
      <xdr:row>529</xdr:row>
      <xdr:rowOff>131445</xdr:rowOff>
    </xdr:to>
    <xdr:graphicFrame macro="">
      <xdr:nvGraphicFramePr>
        <xdr:cNvPr id="4161310" name="Chart 93">
          <a:extLst>
            <a:ext uri="{FF2B5EF4-FFF2-40B4-BE49-F238E27FC236}">
              <a16:creationId xmlns:a16="http://schemas.microsoft.com/office/drawing/2014/main" id="{00000000-0008-0000-0000-00001E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131</xdr:row>
      <xdr:rowOff>40005</xdr:rowOff>
    </xdr:from>
    <xdr:to>
      <xdr:col>12</xdr:col>
      <xdr:colOff>367665</xdr:colOff>
      <xdr:row>151</xdr:row>
      <xdr:rowOff>135255</xdr:rowOff>
    </xdr:to>
    <xdr:graphicFrame macro="">
      <xdr:nvGraphicFramePr>
        <xdr:cNvPr id="4161312" name="Chart 97">
          <a:extLst>
            <a:ext uri="{FF2B5EF4-FFF2-40B4-BE49-F238E27FC236}">
              <a16:creationId xmlns:a16="http://schemas.microsoft.com/office/drawing/2014/main" id="{00000000-0008-0000-0000-000020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93</xdr:row>
      <xdr:rowOff>11431</xdr:rowOff>
    </xdr:from>
    <xdr:to>
      <xdr:col>12</xdr:col>
      <xdr:colOff>257175</xdr:colOff>
      <xdr:row>128</xdr:row>
      <xdr:rowOff>93346</xdr:rowOff>
    </xdr:to>
    <xdr:graphicFrame macro="">
      <xdr:nvGraphicFramePr>
        <xdr:cNvPr id="4161313" name="Chart 98">
          <a:extLst>
            <a:ext uri="{FF2B5EF4-FFF2-40B4-BE49-F238E27FC236}">
              <a16:creationId xmlns:a16="http://schemas.microsoft.com/office/drawing/2014/main" id="{00000000-0008-0000-0000-000021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532</xdr:row>
      <xdr:rowOff>45720</xdr:rowOff>
    </xdr:from>
    <xdr:to>
      <xdr:col>12</xdr:col>
      <xdr:colOff>476250</xdr:colOff>
      <xdr:row>572</xdr:row>
      <xdr:rowOff>102870</xdr:rowOff>
    </xdr:to>
    <xdr:graphicFrame macro="">
      <xdr:nvGraphicFramePr>
        <xdr:cNvPr id="4161314" name="Chart 99">
          <a:extLst>
            <a:ext uri="{FF2B5EF4-FFF2-40B4-BE49-F238E27FC236}">
              <a16:creationId xmlns:a16="http://schemas.microsoft.com/office/drawing/2014/main" id="{00000000-0008-0000-0000-000022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575</xdr:row>
      <xdr:rowOff>45720</xdr:rowOff>
    </xdr:from>
    <xdr:to>
      <xdr:col>12</xdr:col>
      <xdr:colOff>382905</xdr:colOff>
      <xdr:row>610</xdr:row>
      <xdr:rowOff>104775</xdr:rowOff>
    </xdr:to>
    <xdr:graphicFrame macro="">
      <xdr:nvGraphicFramePr>
        <xdr:cNvPr id="4161315" name="Chart 100">
          <a:extLst>
            <a:ext uri="{FF2B5EF4-FFF2-40B4-BE49-F238E27FC236}">
              <a16:creationId xmlns:a16="http://schemas.microsoft.com/office/drawing/2014/main" id="{00000000-0008-0000-0000-000023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612</xdr:row>
      <xdr:rowOff>72390</xdr:rowOff>
    </xdr:from>
    <xdr:to>
      <xdr:col>12</xdr:col>
      <xdr:colOff>514350</xdr:colOff>
      <xdr:row>652</xdr:row>
      <xdr:rowOff>76200</xdr:rowOff>
    </xdr:to>
    <xdr:graphicFrame macro="">
      <xdr:nvGraphicFramePr>
        <xdr:cNvPr id="4161316" name="Chart 101">
          <a:extLst>
            <a:ext uri="{FF2B5EF4-FFF2-40B4-BE49-F238E27FC236}">
              <a16:creationId xmlns:a16="http://schemas.microsoft.com/office/drawing/2014/main" id="{00000000-0008-0000-0000-000024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155</xdr:row>
      <xdr:rowOff>120015</xdr:rowOff>
    </xdr:from>
    <xdr:to>
      <xdr:col>12</xdr:col>
      <xdr:colOff>175260</xdr:colOff>
      <xdr:row>188</xdr:row>
      <xdr:rowOff>158115</xdr:rowOff>
    </xdr:to>
    <xdr:graphicFrame macro="">
      <xdr:nvGraphicFramePr>
        <xdr:cNvPr id="4161317" name="Chart 102">
          <a:extLst>
            <a:ext uri="{FF2B5EF4-FFF2-40B4-BE49-F238E27FC236}">
              <a16:creationId xmlns:a16="http://schemas.microsoft.com/office/drawing/2014/main" id="{00000000-0008-0000-0000-000025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12</xdr:col>
      <xdr:colOff>188595</xdr:colOff>
      <xdr:row>305</xdr:row>
      <xdr:rowOff>104775</xdr:rowOff>
    </xdr:to>
    <xdr:graphicFrame macro="">
      <xdr:nvGraphicFramePr>
        <xdr:cNvPr id="4161318" name="Chart 104">
          <a:extLst>
            <a:ext uri="{FF2B5EF4-FFF2-40B4-BE49-F238E27FC236}">
              <a16:creationId xmlns:a16="http://schemas.microsoft.com/office/drawing/2014/main" id="{00000000-0008-0000-0000-000026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191</xdr:row>
      <xdr:rowOff>36195</xdr:rowOff>
    </xdr:from>
    <xdr:to>
      <xdr:col>12</xdr:col>
      <xdr:colOff>421005</xdr:colOff>
      <xdr:row>219</xdr:row>
      <xdr:rowOff>7620</xdr:rowOff>
    </xdr:to>
    <xdr:graphicFrame macro="">
      <xdr:nvGraphicFramePr>
        <xdr:cNvPr id="4161319" name="Chart 64">
          <a:extLst>
            <a:ext uri="{FF2B5EF4-FFF2-40B4-BE49-F238E27FC236}">
              <a16:creationId xmlns:a16="http://schemas.microsoft.com/office/drawing/2014/main" id="{00000000-0008-0000-0000-000027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252</xdr:row>
      <xdr:rowOff>62865</xdr:rowOff>
    </xdr:from>
    <xdr:to>
      <xdr:col>12</xdr:col>
      <xdr:colOff>438150</xdr:colOff>
      <xdr:row>280</xdr:row>
      <xdr:rowOff>152400</xdr:rowOff>
    </xdr:to>
    <xdr:graphicFrame macro="">
      <xdr:nvGraphicFramePr>
        <xdr:cNvPr id="4161320" name="Chart 65">
          <a:extLst>
            <a:ext uri="{FF2B5EF4-FFF2-40B4-BE49-F238E27FC236}">
              <a16:creationId xmlns:a16="http://schemas.microsoft.com/office/drawing/2014/main" id="{00000000-0008-0000-0000-000028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221</xdr:row>
      <xdr:rowOff>81915</xdr:rowOff>
    </xdr:from>
    <xdr:to>
      <xdr:col>12</xdr:col>
      <xdr:colOff>55245</xdr:colOff>
      <xdr:row>248</xdr:row>
      <xdr:rowOff>150495</xdr:rowOff>
    </xdr:to>
    <xdr:graphicFrame macro="">
      <xdr:nvGraphicFramePr>
        <xdr:cNvPr id="4161321" name="Diagramma 1">
          <a:extLst>
            <a:ext uri="{FF2B5EF4-FFF2-40B4-BE49-F238E27FC236}">
              <a16:creationId xmlns:a16="http://schemas.microsoft.com/office/drawing/2014/main" id="{00000000-0008-0000-0000-0000297F3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0.02536</cdr:x>
      <cdr:y>0.88163</cdr:y>
    </cdr:from>
    <cdr:to>
      <cdr:x>0.85929</cdr:x>
      <cdr:y>0.99607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10E62173-4C9D-6CE4-C0AC-06FFE373E8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3419476"/>
          <a:ext cx="8874125" cy="443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lv-LV" sz="9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*Saslimstība ar tuberkulozi - dati par 2018.-2020.</a:t>
          </a:r>
          <a:r>
            <a:rPr lang="lv-LV" sz="9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gadu nav pieejami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lv-LV" sz="9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** Saslimstība ar ļaundabīgiem audzējiem - dati par 2022. gadu vēl nav pieejami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Zuravska/Documents/2016/Statistika/Kopsavilkumi/Galvenie_raditaji_199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Zuravska/My%20Documents/2012/Statistika/veseliba/graf_veseli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37">
          <cell r="CI37">
            <v>45.927818636973782</v>
          </cell>
        </row>
        <row r="1880">
          <cell r="CE1880">
            <v>521.94999999999993</v>
          </cell>
        </row>
        <row r="1881">
          <cell r="CE1881">
            <v>546.30000000000007</v>
          </cell>
        </row>
        <row r="1882">
          <cell r="CE1882">
            <v>921.60000000000014</v>
          </cell>
        </row>
        <row r="1883">
          <cell r="CE1883">
            <v>565.90000000000009</v>
          </cell>
        </row>
        <row r="1884">
          <cell r="CE1884">
            <v>751.79999999999984</v>
          </cell>
        </row>
        <row r="1885">
          <cell r="CE1885">
            <v>491</v>
          </cell>
        </row>
        <row r="1886">
          <cell r="CE1886">
            <v>690.8</v>
          </cell>
        </row>
        <row r="1887">
          <cell r="CE1887">
            <v>418.5</v>
          </cell>
        </row>
        <row r="1888">
          <cell r="CE1888">
            <v>530.9</v>
          </cell>
        </row>
        <row r="1889">
          <cell r="CE1889">
            <v>723</v>
          </cell>
        </row>
        <row r="1892">
          <cell r="CE1892">
            <v>31.9</v>
          </cell>
        </row>
        <row r="1893">
          <cell r="CE1893">
            <v>31.3</v>
          </cell>
        </row>
        <row r="1894">
          <cell r="CE1894">
            <v>20.7</v>
          </cell>
        </row>
        <row r="1895">
          <cell r="CE1895">
            <v>26.2</v>
          </cell>
        </row>
        <row r="1896">
          <cell r="CE1896">
            <v>0</v>
          </cell>
        </row>
        <row r="1897">
          <cell r="CE1897">
            <v>22.1</v>
          </cell>
        </row>
        <row r="1898">
          <cell r="CE1898">
            <v>25.2</v>
          </cell>
        </row>
        <row r="1899">
          <cell r="CE1899">
            <v>27</v>
          </cell>
        </row>
        <row r="1900">
          <cell r="CE1900">
            <v>0</v>
          </cell>
        </row>
        <row r="1901">
          <cell r="CE1901">
            <v>27.34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pīg_slimīb"/>
      <sheetName val="infekc_pils"/>
      <sheetName val="onk_pils"/>
      <sheetName val="tub_pils"/>
      <sheetName val="infekcijas_slim"/>
      <sheetName val="Liep.saslimstiba uz 10000 iedz."/>
      <sheetName val="Sheet6"/>
      <sheetName val="Latv.saslimst uz 100000"/>
      <sheetName val="lipīg_slim2"/>
      <sheetName val="onk"/>
      <sheetName val="tub"/>
      <sheetName val="resursi  Lat."/>
      <sheetName val="resursu Liep"/>
      <sheetName val="ārsti_2"/>
      <sheetName val="ārsti"/>
      <sheetName val="medm_latv"/>
      <sheetName val="ārsti_latv"/>
      <sheetName val="iedz_ārst_latv"/>
      <sheetName val="attiec_latv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4"/>
  <sheetViews>
    <sheetView tabSelected="1" workbookViewId="0">
      <selection activeCell="S25" sqref="S25"/>
    </sheetView>
  </sheetViews>
  <sheetFormatPr defaultColWidth="9.33203125" defaultRowHeight="13.2" outlineLevelRow="1" x14ac:dyDescent="0.25"/>
  <cols>
    <col min="1" max="1" width="26.77734375" style="1" customWidth="1"/>
    <col min="2" max="2" width="10.77734375" style="1" customWidth="1"/>
    <col min="3" max="3" width="11.77734375" style="1" customWidth="1"/>
    <col min="4" max="5" width="14" style="1" bestFit="1" customWidth="1"/>
    <col min="6" max="6" width="12.33203125" style="1" customWidth="1"/>
    <col min="7" max="7" width="14" style="1" bestFit="1" customWidth="1"/>
    <col min="8" max="8" width="12.44140625" style="1" customWidth="1"/>
    <col min="9" max="9" width="13.109375" style="1" customWidth="1"/>
    <col min="10" max="10" width="10.6640625" style="1" bestFit="1" customWidth="1"/>
    <col min="11" max="11" width="8.77734375" style="1" customWidth="1"/>
    <col min="12" max="13" width="9.33203125" style="1" customWidth="1"/>
    <col min="14" max="14" width="1.33203125" style="3" customWidth="1"/>
    <col min="15" max="15" width="9.33203125" style="1"/>
    <col min="16" max="16" width="9.33203125" style="2"/>
    <col min="17" max="16384" width="9.33203125" style="1"/>
  </cols>
  <sheetData>
    <row r="1" spans="1:5" s="3" customFormat="1" ht="5.25" customHeight="1" x14ac:dyDescent="0.25"/>
    <row r="3" spans="1:5" ht="52.8" x14ac:dyDescent="0.25">
      <c r="B3" s="1" t="s">
        <v>15</v>
      </c>
      <c r="C3" s="14" t="s">
        <v>41</v>
      </c>
      <c r="D3" s="1" t="s">
        <v>17</v>
      </c>
    </row>
    <row r="4" spans="1:5" x14ac:dyDescent="0.25">
      <c r="A4" s="1" t="s">
        <v>0</v>
      </c>
      <c r="B4" s="20">
        <v>120.8</v>
      </c>
      <c r="C4" s="20">
        <v>503.2</v>
      </c>
      <c r="D4" s="20">
        <v>17</v>
      </c>
      <c r="E4" s="4"/>
    </row>
    <row r="5" spans="1:5" x14ac:dyDescent="0.25">
      <c r="A5" s="1" t="s">
        <v>1</v>
      </c>
      <c r="B5" s="21">
        <v>107.1</v>
      </c>
      <c r="C5" s="20">
        <v>524.70000000000005</v>
      </c>
      <c r="D5" s="21">
        <v>18.100000000000001</v>
      </c>
      <c r="E5" s="4"/>
    </row>
    <row r="6" spans="1:5" x14ac:dyDescent="0.25">
      <c r="A6" s="1" t="s">
        <v>2</v>
      </c>
      <c r="B6" s="22">
        <v>159.6</v>
      </c>
      <c r="C6" s="20">
        <v>666.1</v>
      </c>
      <c r="D6" s="22">
        <v>17.7</v>
      </c>
      <c r="E6" s="4"/>
    </row>
    <row r="7" spans="1:5" x14ac:dyDescent="0.25">
      <c r="A7" s="1" t="s">
        <v>3</v>
      </c>
      <c r="B7" s="22">
        <v>85</v>
      </c>
      <c r="C7" s="20">
        <v>434.4</v>
      </c>
      <c r="D7" s="22">
        <v>18.3</v>
      </c>
      <c r="E7" s="4"/>
    </row>
    <row r="8" spans="1:5" x14ac:dyDescent="0.25">
      <c r="A8" s="1" t="s">
        <v>31</v>
      </c>
      <c r="B8" s="20"/>
      <c r="C8" s="20">
        <v>418.2</v>
      </c>
      <c r="D8" s="20"/>
      <c r="E8" s="4"/>
    </row>
    <row r="9" spans="1:5" x14ac:dyDescent="0.25">
      <c r="A9" s="1" t="s">
        <v>4</v>
      </c>
      <c r="B9" s="21">
        <v>112.1</v>
      </c>
      <c r="C9" s="20">
        <v>498</v>
      </c>
      <c r="D9" s="21">
        <v>11.8</v>
      </c>
      <c r="E9" s="4"/>
    </row>
    <row r="10" spans="1:5" x14ac:dyDescent="0.25">
      <c r="A10" s="1" t="s">
        <v>5</v>
      </c>
      <c r="B10" s="22">
        <v>212.8</v>
      </c>
      <c r="C10" s="20">
        <v>616.29999999999995</v>
      </c>
      <c r="D10" s="22">
        <v>17.899999999999999</v>
      </c>
      <c r="E10" s="4"/>
    </row>
    <row r="11" spans="1:5" x14ac:dyDescent="0.25">
      <c r="A11" s="1" t="s">
        <v>6</v>
      </c>
      <c r="B11" s="22">
        <v>117.3</v>
      </c>
      <c r="C11" s="20">
        <v>427.6</v>
      </c>
      <c r="D11" s="22">
        <v>0</v>
      </c>
      <c r="E11" s="4"/>
    </row>
    <row r="12" spans="1:5" x14ac:dyDescent="0.25">
      <c r="A12" s="1" t="s">
        <v>32</v>
      </c>
      <c r="B12" s="22"/>
      <c r="C12" s="20">
        <v>542.29999999999995</v>
      </c>
      <c r="D12" s="22"/>
      <c r="E12" s="4"/>
    </row>
    <row r="13" spans="1:5" x14ac:dyDescent="0.25">
      <c r="A13" s="1" t="s">
        <v>7</v>
      </c>
      <c r="B13" s="22">
        <v>273.2</v>
      </c>
      <c r="C13" s="20">
        <v>853.4</v>
      </c>
      <c r="D13" s="22">
        <v>0</v>
      </c>
      <c r="E13" s="4"/>
    </row>
    <row r="14" spans="1:5" x14ac:dyDescent="0.25">
      <c r="B14" s="23"/>
      <c r="C14" s="4"/>
      <c r="D14" s="4"/>
      <c r="E14" s="4"/>
    </row>
    <row r="32" s="3" customFormat="1" ht="5.25" customHeight="1" x14ac:dyDescent="0.25"/>
    <row r="34" spans="1:5" x14ac:dyDescent="0.25">
      <c r="B34" s="1" t="s">
        <v>15</v>
      </c>
      <c r="C34" s="1" t="s">
        <v>16</v>
      </c>
      <c r="D34" s="1" t="s">
        <v>17</v>
      </c>
    </row>
    <row r="35" spans="1:5" x14ac:dyDescent="0.25">
      <c r="A35" s="9">
        <v>1999</v>
      </c>
      <c r="B35" s="10">
        <v>542.9</v>
      </c>
      <c r="C35" s="10">
        <v>450.4</v>
      </c>
      <c r="D35" s="10">
        <v>72</v>
      </c>
      <c r="E35" s="10"/>
    </row>
    <row r="36" spans="1:5" x14ac:dyDescent="0.25">
      <c r="A36" s="11" t="s">
        <v>10</v>
      </c>
      <c r="B36" s="10">
        <v>311.2</v>
      </c>
      <c r="C36" s="10">
        <v>431.4</v>
      </c>
      <c r="D36" s="10">
        <v>98.8</v>
      </c>
      <c r="E36" s="10"/>
    </row>
    <row r="37" spans="1:5" hidden="1" outlineLevel="1" x14ac:dyDescent="0.25">
      <c r="A37" s="11" t="s">
        <v>11</v>
      </c>
      <c r="B37" s="10">
        <v>359.1</v>
      </c>
      <c r="C37" s="10">
        <v>489.8</v>
      </c>
      <c r="D37" s="10">
        <v>83</v>
      </c>
      <c r="E37" s="10"/>
    </row>
    <row r="38" spans="1:5" hidden="1" outlineLevel="1" x14ac:dyDescent="0.25">
      <c r="A38" s="11" t="s">
        <v>12</v>
      </c>
      <c r="B38" s="10">
        <v>323</v>
      </c>
      <c r="C38" s="10">
        <v>511.2</v>
      </c>
      <c r="D38" s="10">
        <v>61.9</v>
      </c>
      <c r="E38" s="10"/>
    </row>
    <row r="39" spans="1:5" hidden="1" outlineLevel="1" x14ac:dyDescent="0.25">
      <c r="A39" s="11" t="s">
        <v>13</v>
      </c>
      <c r="B39" s="10">
        <v>358.8</v>
      </c>
      <c r="C39" s="10">
        <v>467</v>
      </c>
      <c r="D39" s="10">
        <v>72.599999999999994</v>
      </c>
      <c r="E39" s="10"/>
    </row>
    <row r="40" spans="1:5" hidden="1" outlineLevel="1" x14ac:dyDescent="0.25">
      <c r="A40" s="11" t="s">
        <v>14</v>
      </c>
      <c r="B40" s="10">
        <v>284.8</v>
      </c>
      <c r="C40" s="10">
        <v>541.9</v>
      </c>
      <c r="D40" s="10">
        <v>75.3</v>
      </c>
      <c r="E40" s="10"/>
    </row>
    <row r="41" spans="1:5" collapsed="1" x14ac:dyDescent="0.25">
      <c r="A41" s="9">
        <v>2005</v>
      </c>
      <c r="B41" s="11">
        <v>438</v>
      </c>
      <c r="C41" s="11">
        <v>531</v>
      </c>
      <c r="D41" s="11">
        <v>76</v>
      </c>
      <c r="E41" s="11"/>
    </row>
    <row r="42" spans="1:5" hidden="1" outlineLevel="1" x14ac:dyDescent="0.25">
      <c r="A42" s="9">
        <v>2006</v>
      </c>
      <c r="B42" s="11">
        <v>469</v>
      </c>
      <c r="C42" s="11">
        <v>540</v>
      </c>
      <c r="D42" s="11">
        <v>51</v>
      </c>
      <c r="E42" s="11"/>
    </row>
    <row r="43" spans="1:5" hidden="1" outlineLevel="1" x14ac:dyDescent="0.25">
      <c r="A43" s="9">
        <v>2007</v>
      </c>
      <c r="B43" s="11">
        <v>416</v>
      </c>
      <c r="C43" s="11">
        <v>513</v>
      </c>
      <c r="D43" s="11">
        <v>43</v>
      </c>
      <c r="E43" s="11"/>
    </row>
    <row r="44" spans="1:5" hidden="1" outlineLevel="1" x14ac:dyDescent="0.25">
      <c r="A44" s="9">
        <v>2008</v>
      </c>
      <c r="B44" s="11">
        <v>544</v>
      </c>
      <c r="C44" s="11">
        <v>501</v>
      </c>
      <c r="D44" s="11">
        <v>19</v>
      </c>
      <c r="E44" s="11"/>
    </row>
    <row r="45" spans="1:5" hidden="1" outlineLevel="1" x14ac:dyDescent="0.25">
      <c r="A45" s="9">
        <v>2009</v>
      </c>
      <c r="B45" s="11">
        <v>556</v>
      </c>
      <c r="C45" s="11">
        <v>577</v>
      </c>
      <c r="D45" s="11">
        <v>38</v>
      </c>
      <c r="E45" s="11"/>
    </row>
    <row r="46" spans="1:5" collapsed="1" x14ac:dyDescent="0.25">
      <c r="A46" s="9">
        <v>2010</v>
      </c>
      <c r="B46" s="11">
        <v>442</v>
      </c>
      <c r="C46" s="11">
        <v>622</v>
      </c>
      <c r="D46" s="11">
        <v>40</v>
      </c>
      <c r="E46" s="11"/>
    </row>
    <row r="47" spans="1:5" hidden="1" outlineLevel="1" x14ac:dyDescent="0.25">
      <c r="A47" s="9">
        <v>2011</v>
      </c>
      <c r="B47" s="11">
        <v>645</v>
      </c>
      <c r="C47" s="11">
        <v>711</v>
      </c>
      <c r="D47" s="11">
        <v>44</v>
      </c>
      <c r="E47" s="11"/>
    </row>
    <row r="48" spans="1:5" hidden="1" outlineLevel="1" x14ac:dyDescent="0.25">
      <c r="A48" s="9">
        <v>2012</v>
      </c>
      <c r="B48" s="11">
        <v>932</v>
      </c>
      <c r="C48" s="11">
        <v>688</v>
      </c>
      <c r="D48" s="11">
        <v>44</v>
      </c>
      <c r="E48" s="11"/>
    </row>
    <row r="49" spans="1:5" hidden="1" outlineLevel="1" x14ac:dyDescent="0.25">
      <c r="A49" s="9">
        <v>2013</v>
      </c>
      <c r="B49" s="11">
        <v>1225</v>
      </c>
      <c r="C49" s="11">
        <v>759</v>
      </c>
      <c r="D49" s="11">
        <v>49</v>
      </c>
      <c r="E49" s="11"/>
    </row>
    <row r="50" spans="1:5" hidden="1" outlineLevel="1" x14ac:dyDescent="0.25">
      <c r="A50" s="9">
        <v>2014</v>
      </c>
      <c r="B50" s="11">
        <v>691</v>
      </c>
      <c r="C50" s="11">
        <v>737</v>
      </c>
      <c r="D50" s="11">
        <v>25</v>
      </c>
    </row>
    <row r="51" spans="1:5" collapsed="1" x14ac:dyDescent="0.25">
      <c r="A51" s="9">
        <v>2015</v>
      </c>
      <c r="B51" s="11">
        <v>704</v>
      </c>
      <c r="C51" s="11">
        <v>763</v>
      </c>
      <c r="D51" s="11">
        <v>31</v>
      </c>
    </row>
    <row r="52" spans="1:5" x14ac:dyDescent="0.25">
      <c r="A52" s="9">
        <v>2016</v>
      </c>
      <c r="B52" s="11">
        <v>508</v>
      </c>
      <c r="C52" s="11">
        <v>745</v>
      </c>
      <c r="D52" s="11">
        <v>33</v>
      </c>
      <c r="E52" s="1" t="s">
        <v>36</v>
      </c>
    </row>
    <row r="53" spans="1:5" x14ac:dyDescent="0.25">
      <c r="A53" s="29">
        <v>2017</v>
      </c>
      <c r="B53" s="11">
        <v>502</v>
      </c>
      <c r="C53" s="11">
        <v>798</v>
      </c>
      <c r="D53" s="11">
        <v>23</v>
      </c>
    </row>
    <row r="54" spans="1:5" x14ac:dyDescent="0.25">
      <c r="A54" s="29">
        <v>2018</v>
      </c>
      <c r="B54" s="10">
        <v>551.70000000000005</v>
      </c>
      <c r="C54" s="10">
        <v>738.5</v>
      </c>
      <c r="D54" s="50"/>
    </row>
    <row r="55" spans="1:5" x14ac:dyDescent="0.25">
      <c r="A55" s="29">
        <v>2019</v>
      </c>
      <c r="B55" s="10">
        <v>462.6</v>
      </c>
      <c r="C55" s="10">
        <v>808.8</v>
      </c>
      <c r="D55" s="50"/>
    </row>
    <row r="56" spans="1:5" x14ac:dyDescent="0.25">
      <c r="A56" s="29">
        <v>2020</v>
      </c>
      <c r="B56" s="10">
        <v>442.1</v>
      </c>
      <c r="C56" s="10">
        <v>668</v>
      </c>
      <c r="D56" s="50"/>
    </row>
    <row r="57" spans="1:5" x14ac:dyDescent="0.25">
      <c r="A57" s="9">
        <v>2021</v>
      </c>
      <c r="B57" s="10">
        <v>244.2</v>
      </c>
      <c r="C57" s="10">
        <v>616.29999999999995</v>
      </c>
      <c r="D57" s="10">
        <v>11.8</v>
      </c>
    </row>
    <row r="58" spans="1:5" x14ac:dyDescent="0.25">
      <c r="A58" s="9">
        <v>2022</v>
      </c>
      <c r="B58" s="11">
        <v>213</v>
      </c>
      <c r="C58" s="11"/>
      <c r="D58" s="10">
        <v>17.899999999999999</v>
      </c>
    </row>
    <row r="59" spans="1:5" x14ac:dyDescent="0.25">
      <c r="A59" s="11"/>
      <c r="B59" s="11"/>
      <c r="C59" s="11"/>
      <c r="D59" s="11"/>
    </row>
    <row r="64" spans="1:5" s="3" customFormat="1" ht="5.25" hidden="1" customHeight="1" outlineLevel="1" x14ac:dyDescent="0.25"/>
    <row r="65" spans="1:5" hidden="1" outlineLevel="1" x14ac:dyDescent="0.25">
      <c r="A65" s="51"/>
      <c r="B65" s="51"/>
      <c r="C65" s="51"/>
      <c r="D65" s="51"/>
    </row>
    <row r="66" spans="1:5" ht="13.8" hidden="1" outlineLevel="1" thickBot="1" x14ac:dyDescent="0.3">
      <c r="A66" s="51"/>
      <c r="B66" s="51" t="s">
        <v>18</v>
      </c>
      <c r="C66" s="51" t="s">
        <v>19</v>
      </c>
      <c r="D66" s="51" t="s">
        <v>20</v>
      </c>
    </row>
    <row r="67" spans="1:5" ht="13.8" hidden="1" outlineLevel="1" thickTop="1" x14ac:dyDescent="0.25">
      <c r="A67" s="51" t="s">
        <v>0</v>
      </c>
      <c r="B67" s="52">
        <v>-18</v>
      </c>
      <c r="C67" s="52">
        <v>4.0999999999999996</v>
      </c>
      <c r="D67" s="52">
        <v>-12.9</v>
      </c>
      <c r="E67" s="5"/>
    </row>
    <row r="68" spans="1:5" hidden="1" outlineLevel="1" x14ac:dyDescent="0.25">
      <c r="A68" s="51" t="s">
        <v>1</v>
      </c>
      <c r="B68" s="53">
        <v>9.9</v>
      </c>
      <c r="C68" s="53">
        <v>11.5</v>
      </c>
      <c r="D68" s="53">
        <v>-10.4</v>
      </c>
      <c r="E68" s="5"/>
    </row>
    <row r="69" spans="1:5" hidden="1" outlineLevel="1" x14ac:dyDescent="0.25">
      <c r="A69" s="51" t="s">
        <v>2</v>
      </c>
      <c r="B69" s="53">
        <v>0.4</v>
      </c>
      <c r="C69" s="53">
        <v>-6.5</v>
      </c>
      <c r="D69" s="53">
        <v>-56.5</v>
      </c>
      <c r="E69" s="5"/>
    </row>
    <row r="70" spans="1:5" hidden="1" outlineLevel="1" x14ac:dyDescent="0.25">
      <c r="A70" s="51" t="s">
        <v>3</v>
      </c>
      <c r="B70" s="53">
        <v>43.4</v>
      </c>
      <c r="C70" s="53">
        <v>-7</v>
      </c>
      <c r="D70" s="53">
        <v>45.3</v>
      </c>
      <c r="E70" s="5"/>
    </row>
    <row r="71" spans="1:5" hidden="1" outlineLevel="1" x14ac:dyDescent="0.25">
      <c r="A71" s="51" t="s">
        <v>33</v>
      </c>
      <c r="B71" s="53">
        <v>70.099999999999994</v>
      </c>
      <c r="C71" s="53">
        <v>-18.7</v>
      </c>
      <c r="D71" s="53">
        <v>-87.4</v>
      </c>
      <c r="E71" s="5"/>
    </row>
    <row r="72" spans="1:5" hidden="1" outlineLevel="1" x14ac:dyDescent="0.25">
      <c r="A72" s="51" t="s">
        <v>4</v>
      </c>
      <c r="B72" s="53">
        <v>4.5</v>
      </c>
      <c r="C72" s="53">
        <v>5.2</v>
      </c>
      <c r="D72" s="53">
        <v>-28.5</v>
      </c>
      <c r="E72" s="5"/>
    </row>
    <row r="73" spans="1:5" hidden="1" outlineLevel="1" x14ac:dyDescent="0.25">
      <c r="A73" s="51" t="s">
        <v>5</v>
      </c>
      <c r="B73" s="53">
        <v>-1.2</v>
      </c>
      <c r="C73" s="53">
        <v>7</v>
      </c>
      <c r="D73" s="53">
        <v>-29.7</v>
      </c>
      <c r="E73" s="5"/>
    </row>
    <row r="74" spans="1:5" hidden="1" outlineLevel="1" x14ac:dyDescent="0.25">
      <c r="A74" s="51" t="s">
        <v>6</v>
      </c>
      <c r="B74" s="53">
        <v>-38.6</v>
      </c>
      <c r="C74" s="53">
        <v>-0.8</v>
      </c>
      <c r="D74" s="53">
        <v>-17.399999999999999</v>
      </c>
      <c r="E74" s="5"/>
    </row>
    <row r="75" spans="1:5" hidden="1" outlineLevel="1" x14ac:dyDescent="0.25">
      <c r="A75" s="51" t="s">
        <v>32</v>
      </c>
      <c r="B75" s="53">
        <v>51.3</v>
      </c>
      <c r="C75" s="53">
        <v>24.5</v>
      </c>
      <c r="D75" s="53">
        <v>134.4</v>
      </c>
      <c r="E75" s="5"/>
    </row>
    <row r="76" spans="1:5" hidden="1" outlineLevel="1" x14ac:dyDescent="0.25">
      <c r="A76" s="51" t="s">
        <v>7</v>
      </c>
      <c r="B76" s="53">
        <v>-48</v>
      </c>
      <c r="C76" s="53">
        <v>13.9</v>
      </c>
      <c r="D76" s="53">
        <v>1.5</v>
      </c>
      <c r="E76" s="5"/>
    </row>
    <row r="77" spans="1:5" hidden="1" outlineLevel="1" x14ac:dyDescent="0.25">
      <c r="B77" s="5"/>
      <c r="C77" s="5"/>
      <c r="D77" s="5"/>
      <c r="E77" s="5"/>
    </row>
    <row r="78" spans="1:5" hidden="1" outlineLevel="1" x14ac:dyDescent="0.25">
      <c r="D78" s="5"/>
      <c r="E78" s="5"/>
    </row>
    <row r="79" spans="1:5" hidden="1" outlineLevel="1" x14ac:dyDescent="0.25"/>
    <row r="80" spans="1:5" hidden="1" outlineLevel="1" x14ac:dyDescent="0.25"/>
    <row r="81" spans="1:5" hidden="1" outlineLevel="1" x14ac:dyDescent="0.25"/>
    <row r="82" spans="1:5" hidden="1" outlineLevel="1" x14ac:dyDescent="0.25"/>
    <row r="83" spans="1:5" hidden="1" outlineLevel="1" x14ac:dyDescent="0.25"/>
    <row r="84" spans="1:5" hidden="1" outlineLevel="1" x14ac:dyDescent="0.25"/>
    <row r="85" spans="1:5" hidden="1" outlineLevel="1" x14ac:dyDescent="0.25"/>
    <row r="86" spans="1:5" hidden="1" outlineLevel="1" x14ac:dyDescent="0.25"/>
    <row r="87" spans="1:5" hidden="1" outlineLevel="1" x14ac:dyDescent="0.25"/>
    <row r="88" spans="1:5" hidden="1" outlineLevel="1" x14ac:dyDescent="0.25"/>
    <row r="89" spans="1:5" hidden="1" outlineLevel="1" x14ac:dyDescent="0.25"/>
    <row r="90" spans="1:5" hidden="1" outlineLevel="1" x14ac:dyDescent="0.25"/>
    <row r="91" spans="1:5" hidden="1" outlineLevel="1" x14ac:dyDescent="0.25"/>
    <row r="92" spans="1:5" collapsed="1" x14ac:dyDescent="0.25"/>
    <row r="93" spans="1:5" s="3" customFormat="1" ht="5.25" customHeight="1" x14ac:dyDescent="0.25"/>
    <row r="95" spans="1:5" ht="52.8" x14ac:dyDescent="0.25">
      <c r="B95" s="1" t="s">
        <v>25</v>
      </c>
      <c r="C95" s="12" t="s">
        <v>39</v>
      </c>
      <c r="D95" s="12" t="s">
        <v>40</v>
      </c>
      <c r="E95" s="1" t="s">
        <v>26</v>
      </c>
    </row>
    <row r="96" spans="1:5" x14ac:dyDescent="0.25">
      <c r="A96" s="9">
        <v>1995</v>
      </c>
      <c r="B96" s="31">
        <v>2.8422973741161455</v>
      </c>
      <c r="C96" s="31">
        <v>7.1605947881241834</v>
      </c>
      <c r="D96" s="31">
        <v>2.5192982456140349</v>
      </c>
    </row>
    <row r="97" spans="1:5" hidden="1" outlineLevel="1" x14ac:dyDescent="0.25">
      <c r="A97" s="9">
        <v>1996</v>
      </c>
      <c r="B97" s="31">
        <v>2.5281754492841912</v>
      </c>
      <c r="C97" s="31">
        <v>6.1935221849934008</v>
      </c>
      <c r="D97" s="31">
        <v>2.4497991967871484</v>
      </c>
    </row>
    <row r="98" spans="1:5" hidden="1" outlineLevel="1" x14ac:dyDescent="0.25">
      <c r="A98" s="9">
        <v>1997</v>
      </c>
      <c r="B98" s="31">
        <v>2.5802339686259996</v>
      </c>
      <c r="C98" s="31">
        <v>5.6436193178313694</v>
      </c>
      <c r="D98" s="31">
        <v>2.1872509960159361</v>
      </c>
    </row>
    <row r="99" spans="1:5" hidden="1" outlineLevel="1" x14ac:dyDescent="0.25">
      <c r="A99" s="9">
        <v>1998</v>
      </c>
      <c r="B99" s="31">
        <v>2.4099389205135662</v>
      </c>
      <c r="C99" s="31">
        <v>6.1183363111314248</v>
      </c>
      <c r="D99" s="31">
        <v>2.5387931034482758</v>
      </c>
    </row>
    <row r="100" spans="1:5" hidden="1" outlineLevel="1" x14ac:dyDescent="0.25">
      <c r="A100" s="9">
        <v>1999</v>
      </c>
      <c r="B100" s="31">
        <v>2.5674075471302671</v>
      </c>
      <c r="C100" s="31">
        <v>6.1408196841564759</v>
      </c>
      <c r="D100" s="31">
        <v>2.3918367346938774</v>
      </c>
      <c r="E100" s="5">
        <v>2.6227544910179641</v>
      </c>
    </row>
    <row r="101" spans="1:5" collapsed="1" x14ac:dyDescent="0.25">
      <c r="A101" s="9">
        <v>2000</v>
      </c>
      <c r="B101" s="31">
        <v>3.0178603482319155</v>
      </c>
      <c r="C101" s="31">
        <v>7.0229761263686949</v>
      </c>
      <c r="D101" s="31">
        <v>2.3271375464684017</v>
      </c>
      <c r="E101" s="5">
        <v>2.7289156626506026</v>
      </c>
    </row>
    <row r="102" spans="1:5" hidden="1" outlineLevel="1" x14ac:dyDescent="0.25">
      <c r="A102" s="9">
        <v>2001</v>
      </c>
      <c r="B102" s="31">
        <v>3.0055425404262612</v>
      </c>
      <c r="C102" s="31">
        <v>7.0624535740814807</v>
      </c>
      <c r="D102" s="31">
        <v>2.3498098859315588</v>
      </c>
      <c r="E102" s="5">
        <v>3.6324786324786325</v>
      </c>
    </row>
    <row r="103" spans="1:5" hidden="1" outlineLevel="1" x14ac:dyDescent="0.25">
      <c r="A103" s="9">
        <v>2002</v>
      </c>
      <c r="B103" s="31">
        <v>3.1269759153877108</v>
      </c>
      <c r="C103" s="31">
        <v>7.2886129792492964</v>
      </c>
      <c r="D103" s="31">
        <v>2.3308823529411766</v>
      </c>
      <c r="E103" s="5">
        <v>3.6754385964912282</v>
      </c>
    </row>
    <row r="104" spans="1:5" hidden="1" outlineLevel="1" x14ac:dyDescent="0.25">
      <c r="A104" s="9">
        <v>2003</v>
      </c>
      <c r="B104" s="31">
        <v>2.8215921180443129</v>
      </c>
      <c r="C104" s="31">
        <v>6.9383412738794581</v>
      </c>
      <c r="D104" s="31">
        <v>2.459016393442623</v>
      </c>
      <c r="E104" s="5">
        <v>4.009615384615385</v>
      </c>
    </row>
    <row r="105" spans="1:5" hidden="1" outlineLevel="1" x14ac:dyDescent="0.25">
      <c r="A105" s="9">
        <v>2004</v>
      </c>
      <c r="B105" s="31">
        <v>3.0255958453120653</v>
      </c>
      <c r="C105" s="31">
        <v>7.0945006028007045</v>
      </c>
      <c r="D105" s="31">
        <v>2.3448275862068964</v>
      </c>
      <c r="E105" s="5">
        <v>3.5726495726495728</v>
      </c>
    </row>
    <row r="106" spans="1:5" collapsed="1" x14ac:dyDescent="0.25">
      <c r="A106" s="9">
        <v>2005</v>
      </c>
      <c r="B106" s="11">
        <v>3.2</v>
      </c>
      <c r="C106" s="11">
        <v>7.7</v>
      </c>
      <c r="D106" s="11">
        <v>2.4</v>
      </c>
      <c r="E106" s="5">
        <v>4</v>
      </c>
    </row>
    <row r="107" spans="1:5" hidden="1" outlineLevel="1" x14ac:dyDescent="0.25">
      <c r="A107" s="9">
        <v>2006</v>
      </c>
      <c r="B107" s="11">
        <v>3.2</v>
      </c>
      <c r="C107" s="11">
        <v>7.2</v>
      </c>
      <c r="D107" s="11">
        <v>2.2999999999999998</v>
      </c>
      <c r="E107" s="1">
        <v>3.8</v>
      </c>
    </row>
    <row r="108" spans="1:5" hidden="1" outlineLevel="1" x14ac:dyDescent="0.25">
      <c r="A108" s="9">
        <v>2007</v>
      </c>
      <c r="B108" s="11">
        <v>3.2</v>
      </c>
      <c r="C108" s="11">
        <v>7.7</v>
      </c>
      <c r="D108" s="11">
        <v>2.4</v>
      </c>
      <c r="E108" s="1">
        <v>3.6</v>
      </c>
    </row>
    <row r="109" spans="1:5" hidden="1" outlineLevel="1" x14ac:dyDescent="0.25">
      <c r="A109" s="9">
        <v>2008</v>
      </c>
      <c r="B109" s="11">
        <v>2.8</v>
      </c>
      <c r="C109" s="11">
        <v>7.3</v>
      </c>
      <c r="D109" s="11">
        <v>2.6</v>
      </c>
      <c r="E109" s="1">
        <v>3.5</v>
      </c>
    </row>
    <row r="110" spans="1:5" hidden="1" outlineLevel="1" x14ac:dyDescent="0.25">
      <c r="A110" s="9">
        <v>2009</v>
      </c>
      <c r="B110" s="11">
        <v>2.7</v>
      </c>
      <c r="C110" s="11">
        <v>7.2</v>
      </c>
      <c r="D110" s="11">
        <v>2.7</v>
      </c>
    </row>
    <row r="111" spans="1:5" collapsed="1" x14ac:dyDescent="0.25">
      <c r="A111" s="9">
        <v>2010</v>
      </c>
      <c r="B111" s="11">
        <v>2.8</v>
      </c>
      <c r="C111" s="11">
        <v>7.3</v>
      </c>
      <c r="D111" s="11">
        <v>2.6</v>
      </c>
    </row>
    <row r="112" spans="1:5" hidden="1" outlineLevel="1" x14ac:dyDescent="0.25">
      <c r="A112" s="9">
        <v>2011</v>
      </c>
      <c r="B112" s="31">
        <v>3</v>
      </c>
      <c r="C112" s="11">
        <v>7.9</v>
      </c>
      <c r="D112" s="11">
        <v>2.6</v>
      </c>
    </row>
    <row r="113" spans="1:4" hidden="1" outlineLevel="1" x14ac:dyDescent="0.25">
      <c r="A113" s="9">
        <v>2012</v>
      </c>
      <c r="B113" s="31">
        <v>3</v>
      </c>
      <c r="C113" s="31">
        <v>7</v>
      </c>
      <c r="D113" s="11">
        <v>2.2999999999999998</v>
      </c>
    </row>
    <row r="114" spans="1:4" hidden="1" outlineLevel="1" x14ac:dyDescent="0.25">
      <c r="A114" s="9">
        <v>2013</v>
      </c>
      <c r="B114" s="11">
        <v>3.1</v>
      </c>
      <c r="C114" s="31">
        <v>9.1</v>
      </c>
      <c r="D114" s="31">
        <v>3</v>
      </c>
    </row>
    <row r="115" spans="1:4" hidden="1" outlineLevel="1" x14ac:dyDescent="0.25">
      <c r="A115" s="9">
        <v>2014</v>
      </c>
      <c r="B115" s="31">
        <v>3</v>
      </c>
      <c r="C115" s="11">
        <v>7.4</v>
      </c>
      <c r="D115" s="11">
        <v>2.5</v>
      </c>
    </row>
    <row r="116" spans="1:4" collapsed="1" x14ac:dyDescent="0.25">
      <c r="A116" s="9">
        <v>2015</v>
      </c>
      <c r="B116" s="31">
        <v>3</v>
      </c>
      <c r="C116" s="11">
        <v>7.2</v>
      </c>
      <c r="D116" s="11">
        <v>2.4</v>
      </c>
    </row>
    <row r="117" spans="1:4" x14ac:dyDescent="0.25">
      <c r="A117" s="9">
        <v>2016</v>
      </c>
      <c r="B117" s="32">
        <v>3</v>
      </c>
      <c r="C117" s="33">
        <v>7.2</v>
      </c>
      <c r="D117" s="33">
        <v>2.4</v>
      </c>
    </row>
    <row r="118" spans="1:4" x14ac:dyDescent="0.25">
      <c r="A118" s="9">
        <v>2017</v>
      </c>
      <c r="B118" s="11">
        <v>2.8</v>
      </c>
      <c r="C118" s="11">
        <v>7.2</v>
      </c>
      <c r="D118" s="11">
        <v>2.5</v>
      </c>
    </row>
    <row r="119" spans="1:4" x14ac:dyDescent="0.25">
      <c r="A119" s="9">
        <v>2018</v>
      </c>
      <c r="B119" s="11">
        <v>2.9</v>
      </c>
      <c r="C119" s="11">
        <v>7.2</v>
      </c>
      <c r="D119" s="11">
        <v>2.5</v>
      </c>
    </row>
    <row r="120" spans="1:4" x14ac:dyDescent="0.25">
      <c r="A120" s="9">
        <v>2019</v>
      </c>
      <c r="B120" s="5">
        <v>2.8306704603487272</v>
      </c>
      <c r="C120" s="1">
        <v>4.8</v>
      </c>
      <c r="D120" s="1">
        <v>1.7</v>
      </c>
    </row>
    <row r="121" spans="1:4" x14ac:dyDescent="0.25">
      <c r="A121" s="9">
        <v>2020</v>
      </c>
      <c r="B121" s="5">
        <v>2.957448060738038</v>
      </c>
      <c r="C121" s="1">
        <v>4.9000000000000004</v>
      </c>
      <c r="D121" s="1">
        <v>1.6</v>
      </c>
    </row>
    <row r="122" spans="1:4" x14ac:dyDescent="0.25">
      <c r="A122" s="9">
        <v>2021</v>
      </c>
      <c r="B122" s="5">
        <v>2.8948931116389551</v>
      </c>
      <c r="C122" s="1">
        <v>4.9000000000000004</v>
      </c>
      <c r="D122" s="1">
        <v>1.7</v>
      </c>
    </row>
    <row r="123" spans="1:4" x14ac:dyDescent="0.25">
      <c r="A123" s="6">
        <v>2022</v>
      </c>
      <c r="B123" s="13">
        <v>3.1</v>
      </c>
      <c r="C123" s="55">
        <v>5.05</v>
      </c>
      <c r="D123" s="55">
        <v>1.63</v>
      </c>
    </row>
    <row r="124" spans="1:4" x14ac:dyDescent="0.25">
      <c r="A124" s="6"/>
      <c r="B124" s="13"/>
      <c r="C124" s="55"/>
      <c r="D124" s="55"/>
    </row>
    <row r="125" spans="1:4" x14ac:dyDescent="0.25">
      <c r="A125" s="6"/>
      <c r="B125" s="13"/>
      <c r="C125" s="55"/>
      <c r="D125" s="55"/>
    </row>
    <row r="126" spans="1:4" x14ac:dyDescent="0.25">
      <c r="A126" s="6"/>
      <c r="B126" s="13"/>
      <c r="C126" s="55"/>
      <c r="D126" s="55"/>
    </row>
    <row r="127" spans="1:4" x14ac:dyDescent="0.25">
      <c r="A127" s="6"/>
      <c r="B127" s="13"/>
      <c r="C127" s="55"/>
      <c r="D127" s="55"/>
    </row>
    <row r="131" spans="1:5" s="3" customFormat="1" ht="5.25" customHeight="1" x14ac:dyDescent="0.25"/>
    <row r="133" spans="1:5" ht="77.25" customHeight="1" x14ac:dyDescent="0.25">
      <c r="B133" s="1" t="s">
        <v>25</v>
      </c>
      <c r="C133" s="12" t="s">
        <v>39</v>
      </c>
      <c r="D133" s="12" t="s">
        <v>40</v>
      </c>
    </row>
    <row r="134" spans="1:5" x14ac:dyDescent="0.25">
      <c r="A134" s="37" t="s">
        <v>0</v>
      </c>
      <c r="B134" s="49">
        <v>3.4322743185371491</v>
      </c>
      <c r="C134" s="26">
        <v>4.168330670926518</v>
      </c>
      <c r="D134" s="26">
        <v>1.2144514931146526</v>
      </c>
      <c r="E134" s="5"/>
    </row>
    <row r="135" spans="1:5" x14ac:dyDescent="0.25">
      <c r="A135" s="37" t="s">
        <v>1</v>
      </c>
      <c r="B135" s="49">
        <v>6.6285035496949085</v>
      </c>
      <c r="C135" s="26">
        <v>6.4414616178470814</v>
      </c>
      <c r="D135" s="26">
        <v>0.97178217821782176</v>
      </c>
      <c r="E135" s="5"/>
    </row>
    <row r="136" spans="1:5" x14ac:dyDescent="0.25">
      <c r="A136" s="37" t="s">
        <v>2</v>
      </c>
      <c r="B136" s="49">
        <v>3.8681039949270768</v>
      </c>
      <c r="C136" s="26">
        <v>10.77996195307546</v>
      </c>
      <c r="D136" s="26">
        <v>2.7868852459016393</v>
      </c>
      <c r="E136" s="5"/>
    </row>
    <row r="137" spans="1:5" x14ac:dyDescent="0.25">
      <c r="A137" s="37" t="s">
        <v>3</v>
      </c>
      <c r="B137" s="49">
        <v>3.2825151360420164</v>
      </c>
      <c r="C137" s="26">
        <v>5.8173462688744619</v>
      </c>
      <c r="D137" s="26">
        <v>1.7722222222222221</v>
      </c>
      <c r="E137" s="5"/>
    </row>
    <row r="138" spans="1:5" x14ac:dyDescent="0.25">
      <c r="A138" s="37" t="s">
        <v>31</v>
      </c>
      <c r="B138" s="49">
        <v>3.312185109162157</v>
      </c>
      <c r="C138" s="26">
        <v>7.5107296137339059</v>
      </c>
      <c r="D138" s="26">
        <v>2.267605633802817</v>
      </c>
      <c r="E138" s="5"/>
    </row>
    <row r="139" spans="1:5" x14ac:dyDescent="0.25">
      <c r="A139" s="37" t="s">
        <v>4</v>
      </c>
      <c r="B139" s="49">
        <v>2.599788889323273</v>
      </c>
      <c r="C139" s="26">
        <v>3.4989639939012473</v>
      </c>
      <c r="D139" s="26">
        <v>1.3458646616541354</v>
      </c>
      <c r="E139" s="5"/>
    </row>
    <row r="140" spans="1:5" x14ac:dyDescent="0.25">
      <c r="A140" s="37" t="s">
        <v>5</v>
      </c>
      <c r="B140" s="49">
        <v>3.1004054376341519</v>
      </c>
      <c r="C140" s="26">
        <v>5.0530646315287386</v>
      </c>
      <c r="D140" s="26">
        <v>1.6298076923076923</v>
      </c>
      <c r="E140" s="5"/>
    </row>
    <row r="141" spans="1:5" x14ac:dyDescent="0.25">
      <c r="A141" s="37" t="s">
        <v>6</v>
      </c>
      <c r="B141" s="49">
        <v>4.6250663431647583</v>
      </c>
      <c r="C141" s="26">
        <v>9.022670407157479</v>
      </c>
      <c r="D141" s="26">
        <v>1.9508196721311475</v>
      </c>
      <c r="E141" s="5"/>
    </row>
    <row r="142" spans="1:5" x14ac:dyDescent="0.25">
      <c r="A142" s="37" t="s">
        <v>32</v>
      </c>
      <c r="B142" s="49">
        <v>6.0216958158069511</v>
      </c>
      <c r="C142" s="26">
        <v>7.2614567190613242</v>
      </c>
      <c r="D142" s="26">
        <v>1.2058823529411764</v>
      </c>
      <c r="E142" s="5"/>
    </row>
    <row r="143" spans="1:5" x14ac:dyDescent="0.25">
      <c r="A143" s="37" t="s">
        <v>7</v>
      </c>
      <c r="B143" s="27">
        <v>3.5814009955080732</v>
      </c>
      <c r="C143" s="26">
        <v>5.2810489255797011</v>
      </c>
      <c r="D143" s="26">
        <v>1.4745762711864407</v>
      </c>
      <c r="E143" s="5"/>
    </row>
    <row r="144" spans="1:5" x14ac:dyDescent="0.25">
      <c r="B144" s="24"/>
      <c r="C144" s="5"/>
      <c r="D144" s="5"/>
      <c r="E144" s="5"/>
    </row>
    <row r="155" spans="1:4" s="3" customFormat="1" ht="5.25" customHeight="1" x14ac:dyDescent="0.25"/>
    <row r="157" spans="1:4" x14ac:dyDescent="0.25">
      <c r="B157" s="1" t="s">
        <v>27</v>
      </c>
      <c r="C157" s="1" t="s">
        <v>28</v>
      </c>
      <c r="D157" s="1" t="s">
        <v>29</v>
      </c>
    </row>
    <row r="158" spans="1:4" x14ac:dyDescent="0.25">
      <c r="A158" s="9">
        <v>1999</v>
      </c>
      <c r="B158" s="10">
        <v>419.41798442788729</v>
      </c>
      <c r="C158" s="10">
        <v>21.737034591886989</v>
      </c>
      <c r="D158" s="10">
        <v>16.712251249646325</v>
      </c>
    </row>
    <row r="159" spans="1:4" x14ac:dyDescent="0.25">
      <c r="A159" s="9">
        <v>2000</v>
      </c>
      <c r="B159" s="10">
        <v>422.92676359719979</v>
      </c>
      <c r="C159" s="10">
        <v>22.896472805600432</v>
      </c>
      <c r="D159" s="10">
        <v>18.942963561299589</v>
      </c>
    </row>
    <row r="160" spans="1:4" hidden="1" outlineLevel="1" x14ac:dyDescent="0.25">
      <c r="A160" s="9">
        <v>2001</v>
      </c>
      <c r="B160" s="10">
        <v>463.74035769384602</v>
      </c>
      <c r="C160" s="10">
        <v>22.028455516827609</v>
      </c>
      <c r="D160" s="10">
        <v>24.941431918176104</v>
      </c>
    </row>
    <row r="161" spans="1:4" hidden="1" outlineLevel="1" x14ac:dyDescent="0.25">
      <c r="A161" s="9">
        <v>2002</v>
      </c>
      <c r="B161" s="10">
        <v>497.87319652813704</v>
      </c>
      <c r="C161" s="10">
        <v>21.903776513191929</v>
      </c>
      <c r="D161" s="10">
        <v>23.536241880784043</v>
      </c>
    </row>
    <row r="162" spans="1:4" hidden="1" outlineLevel="1" x14ac:dyDescent="0.25">
      <c r="A162" s="9">
        <v>2003</v>
      </c>
      <c r="B162" s="10">
        <v>525.40358018409734</v>
      </c>
      <c r="C162" s="10">
        <v>20.325870761829872</v>
      </c>
      <c r="D162" s="10">
        <v>23.453906286137194</v>
      </c>
    </row>
    <row r="163" spans="1:4" hidden="1" outlineLevel="1" x14ac:dyDescent="0.25">
      <c r="A163" s="9">
        <v>2004</v>
      </c>
      <c r="B163" s="10">
        <v>554.24047111193545</v>
      </c>
      <c r="C163" s="10">
        <v>19.574793656681813</v>
      </c>
      <c r="D163" s="10">
        <v>24.647593434109247</v>
      </c>
    </row>
    <row r="164" spans="1:4" collapsed="1" x14ac:dyDescent="0.25">
      <c r="A164" s="9">
        <v>2005</v>
      </c>
      <c r="B164" s="11">
        <v>591</v>
      </c>
      <c r="C164" s="11">
        <v>17</v>
      </c>
      <c r="D164" s="11">
        <v>25</v>
      </c>
    </row>
    <row r="165" spans="1:4" hidden="1" outlineLevel="1" x14ac:dyDescent="0.25">
      <c r="A165" s="9">
        <v>2006</v>
      </c>
      <c r="B165" s="11">
        <v>657</v>
      </c>
      <c r="C165" s="11">
        <v>18</v>
      </c>
      <c r="D165" s="11">
        <v>26</v>
      </c>
    </row>
    <row r="166" spans="1:4" hidden="1" outlineLevel="1" x14ac:dyDescent="0.25">
      <c r="A166" s="9">
        <v>2007</v>
      </c>
      <c r="B166" s="11">
        <v>674</v>
      </c>
      <c r="C166" s="11">
        <v>18</v>
      </c>
      <c r="D166" s="11">
        <v>26</v>
      </c>
    </row>
    <row r="167" spans="1:4" hidden="1" outlineLevel="1" x14ac:dyDescent="0.25">
      <c r="A167" s="9">
        <v>2008</v>
      </c>
      <c r="B167" s="11">
        <v>706</v>
      </c>
      <c r="C167" s="11">
        <v>16</v>
      </c>
      <c r="D167" s="11">
        <v>25</v>
      </c>
    </row>
    <row r="168" spans="1:4" hidden="1" outlineLevel="1" x14ac:dyDescent="0.25">
      <c r="A168" s="9">
        <v>2009</v>
      </c>
      <c r="B168" s="11">
        <v>716</v>
      </c>
      <c r="C168" s="11">
        <v>15</v>
      </c>
      <c r="D168" s="11">
        <v>22</v>
      </c>
    </row>
    <row r="169" spans="1:4" collapsed="1" x14ac:dyDescent="0.25">
      <c r="A169" s="9">
        <v>2010</v>
      </c>
      <c r="B169" s="11">
        <v>628</v>
      </c>
      <c r="C169" s="11">
        <v>10</v>
      </c>
      <c r="D169" s="11">
        <v>24</v>
      </c>
    </row>
    <row r="170" spans="1:4" hidden="1" outlineLevel="1" x14ac:dyDescent="0.25">
      <c r="A170" s="9">
        <v>2011</v>
      </c>
      <c r="B170" s="11">
        <v>676</v>
      </c>
      <c r="C170" s="11">
        <v>20</v>
      </c>
      <c r="D170" s="11">
        <v>24</v>
      </c>
    </row>
    <row r="171" spans="1:4" hidden="1" outlineLevel="1" x14ac:dyDescent="0.25">
      <c r="A171" s="9">
        <v>2012</v>
      </c>
      <c r="B171" s="11">
        <v>733</v>
      </c>
      <c r="C171" s="11">
        <v>20</v>
      </c>
      <c r="D171" s="11">
        <v>24</v>
      </c>
    </row>
    <row r="172" spans="1:4" hidden="1" outlineLevel="1" x14ac:dyDescent="0.25">
      <c r="A172" s="9">
        <v>2013</v>
      </c>
      <c r="B172" s="11">
        <v>668</v>
      </c>
      <c r="C172" s="11">
        <v>21</v>
      </c>
      <c r="D172" s="11">
        <v>23</v>
      </c>
    </row>
    <row r="173" spans="1:4" hidden="1" outlineLevel="1" x14ac:dyDescent="0.25">
      <c r="A173" s="9">
        <v>2014</v>
      </c>
      <c r="B173" s="11">
        <v>625</v>
      </c>
      <c r="C173" s="11">
        <v>20</v>
      </c>
      <c r="D173" s="11">
        <v>25</v>
      </c>
    </row>
    <row r="174" spans="1:4" collapsed="1" x14ac:dyDescent="0.25">
      <c r="A174" s="9">
        <v>2015</v>
      </c>
      <c r="B174" s="10">
        <v>659.7</v>
      </c>
      <c r="C174" s="10">
        <v>20.399999999999999</v>
      </c>
      <c r="D174" s="10">
        <v>26.3</v>
      </c>
    </row>
    <row r="175" spans="1:4" x14ac:dyDescent="0.25">
      <c r="A175" s="9">
        <v>2016</v>
      </c>
      <c r="B175" s="28">
        <v>657</v>
      </c>
      <c r="C175" s="28">
        <v>21.5</v>
      </c>
      <c r="D175" s="28">
        <v>27.1</v>
      </c>
    </row>
    <row r="176" spans="1:4" x14ac:dyDescent="0.25">
      <c r="A176" s="9">
        <v>2017</v>
      </c>
      <c r="B176" s="10">
        <v>658.9</v>
      </c>
      <c r="C176" s="10">
        <v>21.5</v>
      </c>
      <c r="D176" s="10">
        <v>26.3</v>
      </c>
    </row>
    <row r="177" spans="1:14" x14ac:dyDescent="0.25">
      <c r="A177" s="9">
        <v>2018</v>
      </c>
      <c r="B177" s="10">
        <v>623.70000000000005</v>
      </c>
      <c r="C177" s="10">
        <v>20.2</v>
      </c>
      <c r="D177" s="10">
        <v>25.9</v>
      </c>
    </row>
    <row r="178" spans="1:14" x14ac:dyDescent="0.25">
      <c r="A178" s="9">
        <v>2019</v>
      </c>
      <c r="B178" s="46">
        <v>650.70000000000005</v>
      </c>
      <c r="C178" s="46">
        <v>18.7</v>
      </c>
      <c r="D178" s="46">
        <v>26.7</v>
      </c>
    </row>
    <row r="179" spans="1:14" x14ac:dyDescent="0.25">
      <c r="A179" s="9">
        <v>2020</v>
      </c>
      <c r="B179" s="46">
        <v>521.5</v>
      </c>
      <c r="C179" s="46">
        <v>18.399999999999999</v>
      </c>
      <c r="D179" s="46">
        <v>7.4</v>
      </c>
    </row>
    <row r="180" spans="1:14" x14ac:dyDescent="0.25">
      <c r="A180" s="9">
        <v>2021</v>
      </c>
      <c r="B180" s="47">
        <v>623.4</v>
      </c>
      <c r="C180" s="47">
        <v>19.399999999999999</v>
      </c>
      <c r="D180" s="47">
        <v>21.1</v>
      </c>
    </row>
    <row r="181" spans="1:14" x14ac:dyDescent="0.25">
      <c r="A181" s="9">
        <v>2022</v>
      </c>
      <c r="B181" s="11"/>
      <c r="C181" s="10">
        <v>19.7</v>
      </c>
      <c r="D181" s="10">
        <v>23.4</v>
      </c>
    </row>
    <row r="182" spans="1:14" x14ac:dyDescent="0.25">
      <c r="A182" s="11"/>
      <c r="B182" s="11"/>
      <c r="C182" s="11"/>
      <c r="D182" s="11"/>
    </row>
    <row r="183" spans="1:14" x14ac:dyDescent="0.25">
      <c r="A183" s="11"/>
      <c r="B183" s="11"/>
      <c r="C183" s="11"/>
      <c r="D183" s="11"/>
    </row>
    <row r="184" spans="1:14" x14ac:dyDescent="0.25">
      <c r="A184" s="11"/>
      <c r="B184" s="11"/>
      <c r="C184" s="11"/>
      <c r="D184" s="11" t="s">
        <v>36</v>
      </c>
    </row>
    <row r="185" spans="1:14" x14ac:dyDescent="0.25">
      <c r="A185" s="11"/>
      <c r="B185" s="11"/>
      <c r="C185" s="11"/>
      <c r="D185" s="11"/>
    </row>
    <row r="186" spans="1:14" x14ac:dyDescent="0.25">
      <c r="A186" s="11"/>
      <c r="B186" s="11"/>
      <c r="C186" s="11"/>
      <c r="D186" s="11"/>
    </row>
    <row r="187" spans="1:14" x14ac:dyDescent="0.25">
      <c r="A187" s="11"/>
      <c r="B187" s="11"/>
      <c r="C187" s="11"/>
      <c r="D187" s="11"/>
    </row>
    <row r="191" spans="1:14" s="3" customFormat="1" ht="5.25" customHeight="1" x14ac:dyDescent="0.25"/>
    <row r="192" spans="1:14" s="7" customFormat="1" ht="5.25" customHeight="1" x14ac:dyDescent="0.25">
      <c r="N192" s="3"/>
    </row>
    <row r="193" spans="1:14" s="7" customFormat="1" ht="12" customHeight="1" x14ac:dyDescent="0.25">
      <c r="B193" s="1" t="s">
        <v>27</v>
      </c>
      <c r="N193" s="8"/>
    </row>
    <row r="194" spans="1:14" s="7" customFormat="1" ht="12" customHeight="1" x14ac:dyDescent="0.25">
      <c r="A194" s="1" t="s">
        <v>0</v>
      </c>
      <c r="B194" s="4">
        <f>6.07440995821953*100</f>
        <v>607.44099582195292</v>
      </c>
      <c r="N194" s="8"/>
    </row>
    <row r="195" spans="1:14" s="7" customFormat="1" ht="12" customHeight="1" x14ac:dyDescent="0.25">
      <c r="A195" s="1" t="s">
        <v>1</v>
      </c>
      <c r="B195" s="4">
        <f>9.28276730680982*100</f>
        <v>928.27673068098204</v>
      </c>
      <c r="N195" s="8"/>
    </row>
    <row r="196" spans="1:14" s="7" customFormat="1" ht="12" customHeight="1" x14ac:dyDescent="0.25">
      <c r="A196" s="1" t="s">
        <v>2</v>
      </c>
      <c r="B196" s="4">
        <f>6.11595045500506*100</f>
        <v>611.59504550050599</v>
      </c>
      <c r="N196" s="8"/>
    </row>
    <row r="197" spans="1:14" s="7" customFormat="1" ht="12" customHeight="1" x14ac:dyDescent="0.25">
      <c r="A197" s="1" t="s">
        <v>3</v>
      </c>
      <c r="B197" s="4">
        <f>8.68532197315976*100</f>
        <v>868.53219731597608</v>
      </c>
      <c r="N197" s="8"/>
    </row>
    <row r="198" spans="1:14" s="7" customFormat="1" ht="12" customHeight="1" x14ac:dyDescent="0.25">
      <c r="A198" s="1" t="s">
        <v>31</v>
      </c>
      <c r="B198" s="4">
        <f>7.56275095713886*100</f>
        <v>756.275095713886</v>
      </c>
      <c r="N198" s="8"/>
    </row>
    <row r="199" spans="1:14" s="7" customFormat="1" ht="12" customHeight="1" x14ac:dyDescent="0.25">
      <c r="A199" s="1" t="s">
        <v>4</v>
      </c>
      <c r="B199" s="4">
        <f>3.28201578291569*100</f>
        <v>328.20157829156898</v>
      </c>
      <c r="N199" s="8"/>
    </row>
    <row r="200" spans="1:14" s="7" customFormat="1" ht="12" customHeight="1" x14ac:dyDescent="0.25">
      <c r="A200" s="1" t="s">
        <v>5</v>
      </c>
      <c r="B200" s="4">
        <f>6.23353622327791*100</f>
        <v>623.35362232779096</v>
      </c>
      <c r="N200" s="8"/>
    </row>
    <row r="201" spans="1:14" s="7" customFormat="1" ht="12" customHeight="1" x14ac:dyDescent="0.25">
      <c r="A201" s="1" t="s">
        <v>6</v>
      </c>
      <c r="B201" s="4">
        <f>7.76836222197047*100</f>
        <v>776.83622219704705</v>
      </c>
      <c r="N201" s="8"/>
    </row>
    <row r="202" spans="1:14" s="7" customFormat="1" ht="12" customHeight="1" x14ac:dyDescent="0.25">
      <c r="A202" s="1" t="s">
        <v>32</v>
      </c>
      <c r="B202" s="4">
        <f>7.75717361690908*100</f>
        <v>775.71736169090798</v>
      </c>
      <c r="N202" s="8"/>
    </row>
    <row r="203" spans="1:14" s="7" customFormat="1" ht="12" customHeight="1" x14ac:dyDescent="0.25">
      <c r="A203" s="1" t="s">
        <v>7</v>
      </c>
      <c r="B203" s="4">
        <f>6.92784099529662*100</f>
        <v>692.78409952966194</v>
      </c>
      <c r="N203" s="8"/>
    </row>
    <row r="204" spans="1:14" s="7" customFormat="1" ht="12" customHeight="1" x14ac:dyDescent="0.25">
      <c r="A204" s="1"/>
      <c r="B204" s="4"/>
      <c r="N204" s="8"/>
    </row>
    <row r="205" spans="1:14" s="7" customFormat="1" ht="12" customHeight="1" x14ac:dyDescent="0.25">
      <c r="N205" s="8"/>
    </row>
    <row r="206" spans="1:14" s="7" customFormat="1" ht="12" customHeight="1" x14ac:dyDescent="0.25">
      <c r="N206" s="8"/>
    </row>
    <row r="207" spans="1:14" s="7" customFormat="1" ht="12" customHeight="1" x14ac:dyDescent="0.25">
      <c r="B207" s="1"/>
      <c r="N207" s="8"/>
    </row>
    <row r="208" spans="1:14" s="7" customFormat="1" ht="12" customHeight="1" x14ac:dyDescent="0.25">
      <c r="N208" s="8"/>
    </row>
    <row r="209" spans="1:14" s="7" customFormat="1" ht="12" customHeight="1" x14ac:dyDescent="0.25">
      <c r="N209" s="8"/>
    </row>
    <row r="210" spans="1:14" s="7" customFormat="1" ht="12" customHeight="1" x14ac:dyDescent="0.25">
      <c r="N210" s="8"/>
    </row>
    <row r="211" spans="1:14" s="7" customFormat="1" ht="12" customHeight="1" x14ac:dyDescent="0.25">
      <c r="N211" s="8"/>
    </row>
    <row r="212" spans="1:14" s="7" customFormat="1" ht="12" customHeight="1" x14ac:dyDescent="0.25">
      <c r="N212" s="8"/>
    </row>
    <row r="213" spans="1:14" s="7" customFormat="1" ht="12" customHeight="1" x14ac:dyDescent="0.25">
      <c r="N213" s="8"/>
    </row>
    <row r="214" spans="1:14" s="7" customFormat="1" ht="12" customHeight="1" x14ac:dyDescent="0.25">
      <c r="N214" s="8"/>
    </row>
    <row r="215" spans="1:14" s="7" customFormat="1" ht="12" customHeight="1" x14ac:dyDescent="0.25">
      <c r="N215" s="8"/>
    </row>
    <row r="216" spans="1:14" s="7" customFormat="1" ht="12" customHeight="1" x14ac:dyDescent="0.25">
      <c r="N216" s="8"/>
    </row>
    <row r="217" spans="1:14" s="7" customFormat="1" ht="12" customHeight="1" x14ac:dyDescent="0.25">
      <c r="N217" s="8"/>
    </row>
    <row r="218" spans="1:14" s="7" customFormat="1" ht="12" customHeight="1" x14ac:dyDescent="0.25">
      <c r="N218" s="8"/>
    </row>
    <row r="219" spans="1:14" s="7" customFormat="1" ht="12" customHeight="1" x14ac:dyDescent="0.25">
      <c r="N219" s="8"/>
    </row>
    <row r="220" spans="1:14" s="7" customFormat="1" ht="12" customHeight="1" x14ac:dyDescent="0.25">
      <c r="N220" s="8"/>
    </row>
    <row r="221" spans="1:14" s="3" customFormat="1" ht="6.75" customHeight="1" x14ac:dyDescent="0.25"/>
    <row r="222" spans="1:14" s="7" customFormat="1" ht="12" customHeight="1" x14ac:dyDescent="0.25">
      <c r="N222" s="8"/>
    </row>
    <row r="223" spans="1:14" s="7" customFormat="1" ht="12" customHeight="1" x14ac:dyDescent="0.25">
      <c r="A223" s="1"/>
      <c r="B223" s="1" t="s">
        <v>28</v>
      </c>
      <c r="N223" s="8"/>
    </row>
    <row r="224" spans="1:14" s="7" customFormat="1" ht="12" customHeight="1" x14ac:dyDescent="0.25">
      <c r="A224" s="1" t="s">
        <v>0</v>
      </c>
      <c r="B224" s="5">
        <v>19.5</v>
      </c>
      <c r="N224" s="8"/>
    </row>
    <row r="225" spans="1:14" s="7" customFormat="1" ht="12" customHeight="1" x14ac:dyDescent="0.25">
      <c r="A225" s="1" t="s">
        <v>1</v>
      </c>
      <c r="B225" s="5">
        <v>22.3</v>
      </c>
      <c r="N225" s="8"/>
    </row>
    <row r="226" spans="1:14" s="7" customFormat="1" ht="12" customHeight="1" x14ac:dyDescent="0.25">
      <c r="A226" s="1" t="s">
        <v>2</v>
      </c>
      <c r="B226" s="5">
        <v>23.3</v>
      </c>
      <c r="N226" s="8"/>
    </row>
    <row r="227" spans="1:14" s="7" customFormat="1" ht="12" customHeight="1" x14ac:dyDescent="0.25">
      <c r="A227" s="1" t="s">
        <v>3</v>
      </c>
      <c r="B227" s="5">
        <v>18.5</v>
      </c>
      <c r="N227" s="8"/>
    </row>
    <row r="228" spans="1:14" s="7" customFormat="1" ht="12" customHeight="1" x14ac:dyDescent="0.25">
      <c r="A228" s="1" t="s">
        <v>31</v>
      </c>
      <c r="B228" s="5">
        <v>21</v>
      </c>
      <c r="N228" s="8"/>
    </row>
    <row r="229" spans="1:14" s="7" customFormat="1" ht="12" customHeight="1" x14ac:dyDescent="0.25">
      <c r="A229" s="1" t="s">
        <v>4</v>
      </c>
      <c r="B229" s="5">
        <v>20.5</v>
      </c>
      <c r="N229" s="8"/>
    </row>
    <row r="230" spans="1:14" s="7" customFormat="1" ht="12" customHeight="1" x14ac:dyDescent="0.25">
      <c r="A230" s="1" t="s">
        <v>5</v>
      </c>
      <c r="B230" s="5">
        <v>19.7</v>
      </c>
      <c r="N230" s="8"/>
    </row>
    <row r="231" spans="1:14" s="7" customFormat="1" ht="12" customHeight="1" x14ac:dyDescent="0.25">
      <c r="A231" s="1" t="s">
        <v>6</v>
      </c>
      <c r="B231" s="5">
        <v>26.4</v>
      </c>
      <c r="N231" s="8"/>
    </row>
    <row r="232" spans="1:14" s="7" customFormat="1" ht="12" customHeight="1" x14ac:dyDescent="0.25">
      <c r="A232" s="1" t="s">
        <v>32</v>
      </c>
      <c r="B232" s="5">
        <v>17.100000000000001</v>
      </c>
      <c r="N232" s="8"/>
    </row>
    <row r="233" spans="1:14" s="7" customFormat="1" ht="12" customHeight="1" x14ac:dyDescent="0.25">
      <c r="A233" s="1" t="s">
        <v>7</v>
      </c>
      <c r="B233" s="5">
        <v>18.899999999999999</v>
      </c>
      <c r="N233" s="8"/>
    </row>
    <row r="234" spans="1:14" s="7" customFormat="1" ht="12" customHeight="1" x14ac:dyDescent="0.25">
      <c r="N234" s="8"/>
    </row>
    <row r="235" spans="1:14" s="7" customFormat="1" ht="12" customHeight="1" x14ac:dyDescent="0.25">
      <c r="N235" s="8"/>
    </row>
    <row r="236" spans="1:14" s="7" customFormat="1" ht="12" customHeight="1" x14ac:dyDescent="0.25">
      <c r="H236" s="7" t="s">
        <v>36</v>
      </c>
      <c r="N236" s="8"/>
    </row>
    <row r="237" spans="1:14" s="7" customFormat="1" ht="12" customHeight="1" x14ac:dyDescent="0.25">
      <c r="N237" s="8"/>
    </row>
    <row r="238" spans="1:14" s="7" customFormat="1" ht="12" customHeight="1" x14ac:dyDescent="0.25">
      <c r="N238" s="8"/>
    </row>
    <row r="239" spans="1:14" s="7" customFormat="1" ht="12" customHeight="1" x14ac:dyDescent="0.25">
      <c r="N239" s="8"/>
    </row>
    <row r="240" spans="1:14" s="7" customFormat="1" ht="12" customHeight="1" x14ac:dyDescent="0.25">
      <c r="N240" s="8"/>
    </row>
    <row r="241" spans="1:14" s="7" customFormat="1" ht="12" customHeight="1" x14ac:dyDescent="0.25">
      <c r="N241" s="8"/>
    </row>
    <row r="242" spans="1:14" s="7" customFormat="1" ht="12" customHeight="1" x14ac:dyDescent="0.25">
      <c r="N242" s="8"/>
    </row>
    <row r="243" spans="1:14" s="7" customFormat="1" ht="12" customHeight="1" x14ac:dyDescent="0.25">
      <c r="N243" s="8"/>
    </row>
    <row r="244" spans="1:14" s="7" customFormat="1" ht="12" customHeight="1" x14ac:dyDescent="0.25">
      <c r="N244" s="8"/>
    </row>
    <row r="245" spans="1:14" s="7" customFormat="1" ht="12" customHeight="1" x14ac:dyDescent="0.25">
      <c r="N245" s="8"/>
    </row>
    <row r="246" spans="1:14" s="7" customFormat="1" ht="12" customHeight="1" x14ac:dyDescent="0.25">
      <c r="N246" s="8"/>
    </row>
    <row r="247" spans="1:14" s="7" customFormat="1" ht="12" customHeight="1" x14ac:dyDescent="0.25">
      <c r="N247" s="8"/>
    </row>
    <row r="248" spans="1:14" s="7" customFormat="1" ht="12" customHeight="1" x14ac:dyDescent="0.25">
      <c r="N248" s="8"/>
    </row>
    <row r="249" spans="1:14" s="7" customFormat="1" ht="12" customHeight="1" x14ac:dyDescent="0.25">
      <c r="N249" s="8"/>
    </row>
    <row r="250" spans="1:14" s="7" customFormat="1" ht="12" customHeight="1" x14ac:dyDescent="0.25">
      <c r="N250" s="8"/>
    </row>
    <row r="251" spans="1:14" s="7" customFormat="1" ht="12" customHeight="1" x14ac:dyDescent="0.25">
      <c r="N251" s="8"/>
    </row>
    <row r="252" spans="1:14" s="3" customFormat="1" ht="6.75" customHeight="1" x14ac:dyDescent="0.25"/>
    <row r="255" spans="1:14" x14ac:dyDescent="0.25">
      <c r="B255" s="1" t="s">
        <v>29</v>
      </c>
    </row>
    <row r="256" spans="1:14" x14ac:dyDescent="0.25">
      <c r="A256" s="1" t="s">
        <v>0</v>
      </c>
      <c r="B256" s="5">
        <v>16</v>
      </c>
      <c r="C256" s="4"/>
    </row>
    <row r="257" spans="1:3" x14ac:dyDescent="0.25">
      <c r="A257" s="1" t="s">
        <v>1</v>
      </c>
      <c r="B257" s="5">
        <v>9.5</v>
      </c>
      <c r="C257" s="4"/>
    </row>
    <row r="258" spans="1:3" x14ac:dyDescent="0.25">
      <c r="A258" s="1" t="s">
        <v>2</v>
      </c>
      <c r="B258" s="5">
        <v>26.7</v>
      </c>
      <c r="C258" s="4"/>
    </row>
    <row r="259" spans="1:3" x14ac:dyDescent="0.25">
      <c r="A259" s="1" t="s">
        <v>3</v>
      </c>
      <c r="B259" s="5">
        <v>25.5</v>
      </c>
      <c r="C259" s="4"/>
    </row>
    <row r="260" spans="1:3" x14ac:dyDescent="0.25">
      <c r="A260" s="1" t="s">
        <v>31</v>
      </c>
      <c r="B260" s="5"/>
      <c r="C260" s="4"/>
    </row>
    <row r="261" spans="1:3" x14ac:dyDescent="0.25">
      <c r="A261" s="1" t="s">
        <v>4</v>
      </c>
      <c r="B261" s="5">
        <v>41</v>
      </c>
      <c r="C261" s="4"/>
    </row>
    <row r="262" spans="1:3" x14ac:dyDescent="0.25">
      <c r="A262" s="1" t="s">
        <v>5</v>
      </c>
      <c r="B262" s="5">
        <v>23.4</v>
      </c>
      <c r="C262" s="4"/>
    </row>
    <row r="263" spans="1:3" x14ac:dyDescent="0.25">
      <c r="A263" s="1" t="s">
        <v>6</v>
      </c>
      <c r="B263" s="5">
        <v>36.6</v>
      </c>
      <c r="C263" s="4"/>
    </row>
    <row r="264" spans="1:3" x14ac:dyDescent="0.25">
      <c r="A264" s="1" t="s">
        <v>32</v>
      </c>
      <c r="B264" s="5"/>
      <c r="C264" s="4"/>
    </row>
    <row r="265" spans="1:3" x14ac:dyDescent="0.25">
      <c r="A265" s="1" t="s">
        <v>7</v>
      </c>
      <c r="B265" s="5">
        <v>23.4</v>
      </c>
      <c r="C265" s="4"/>
    </row>
    <row r="266" spans="1:3" x14ac:dyDescent="0.25">
      <c r="B266" s="4"/>
      <c r="C266" s="4"/>
    </row>
    <row r="267" spans="1:3" x14ac:dyDescent="0.25">
      <c r="B267" s="4"/>
      <c r="C267" s="4"/>
    </row>
    <row r="276" spans="1:4" ht="12" customHeight="1" x14ac:dyDescent="0.25"/>
    <row r="283" spans="1:4" s="3" customFormat="1" ht="5.25" customHeight="1" x14ac:dyDescent="0.25"/>
    <row r="285" spans="1:4" ht="79.2" x14ac:dyDescent="0.25">
      <c r="B285" s="1" t="s">
        <v>30</v>
      </c>
      <c r="C285" s="14" t="s">
        <v>34</v>
      </c>
      <c r="D285" s="12" t="s">
        <v>37</v>
      </c>
    </row>
    <row r="286" spans="1:4" x14ac:dyDescent="0.25">
      <c r="A286" s="1" t="s">
        <v>0</v>
      </c>
      <c r="B286" s="26">
        <v>16.571739531440443</v>
      </c>
      <c r="C286" s="26">
        <v>6.3977542223735355</v>
      </c>
      <c r="D286" s="26">
        <v>-4.636780417252254</v>
      </c>
    </row>
    <row r="287" spans="1:4" x14ac:dyDescent="0.25">
      <c r="A287" s="1" t="s">
        <v>1</v>
      </c>
      <c r="B287" s="26">
        <v>21.144886942592152</v>
      </c>
      <c r="C287" s="26">
        <v>3.436246836675096</v>
      </c>
      <c r="D287" s="26">
        <v>-3.0453697949036638</v>
      </c>
    </row>
    <row r="288" spans="1:4" x14ac:dyDescent="0.25">
      <c r="A288" s="1" t="s">
        <v>2</v>
      </c>
      <c r="B288" s="26">
        <v>3.9829464993693051</v>
      </c>
      <c r="C288" s="26">
        <v>8.8449473448353189</v>
      </c>
      <c r="D288" s="26">
        <v>6.0299267749124539</v>
      </c>
    </row>
    <row r="289" spans="1:4" x14ac:dyDescent="0.25">
      <c r="A289" s="1" t="s">
        <v>3</v>
      </c>
      <c r="B289" s="26">
        <v>27.382890118229426</v>
      </c>
      <c r="C289" s="26">
        <v>5.5857740585773854</v>
      </c>
      <c r="D289" s="26">
        <v>-9.2581984820277796</v>
      </c>
    </row>
    <row r="290" spans="1:4" x14ac:dyDescent="0.25">
      <c r="A290" s="13" t="s">
        <v>31</v>
      </c>
      <c r="B290" s="26">
        <v>27.777953078901291</v>
      </c>
      <c r="C290" s="26">
        <v>17.283950617283963</v>
      </c>
      <c r="D290" s="26">
        <v>-11.997920187183155</v>
      </c>
    </row>
    <row r="291" spans="1:4" x14ac:dyDescent="0.25">
      <c r="A291" s="1" t="s">
        <v>4</v>
      </c>
      <c r="B291" s="26">
        <v>-6.4688674831895128</v>
      </c>
      <c r="C291" s="26">
        <v>6.0921554478919688</v>
      </c>
      <c r="D291" s="26">
        <v>-9.0630036067838233</v>
      </c>
    </row>
    <row r="292" spans="1:4" x14ac:dyDescent="0.25">
      <c r="A292" s="1" t="s">
        <v>5</v>
      </c>
      <c r="B292" s="26">
        <v>18.460349210200391</v>
      </c>
      <c r="C292" s="26">
        <v>4.1809622596345832</v>
      </c>
      <c r="D292" s="26">
        <v>-5.5736614566012719</v>
      </c>
    </row>
    <row r="293" spans="1:4" x14ac:dyDescent="0.25">
      <c r="A293" s="1" t="s">
        <v>6</v>
      </c>
      <c r="B293" s="26">
        <v>-3.0209030652171975</v>
      </c>
      <c r="C293" s="27">
        <v>7.6371244955910811</v>
      </c>
      <c r="D293" s="26">
        <v>-3.1359265734265591</v>
      </c>
    </row>
    <row r="294" spans="1:4" x14ac:dyDescent="0.25">
      <c r="A294" s="13" t="s">
        <v>32</v>
      </c>
      <c r="B294" s="26">
        <v>25.387997471357423</v>
      </c>
      <c r="C294" s="26">
        <v>5.9662398137368911</v>
      </c>
      <c r="D294" s="26">
        <v>-3.4665469241131461</v>
      </c>
    </row>
    <row r="295" spans="1:4" x14ac:dyDescent="0.25">
      <c r="A295" s="1" t="s">
        <v>7</v>
      </c>
      <c r="B295" s="26">
        <v>-2.5087325242759846</v>
      </c>
      <c r="C295" s="26">
        <v>5.5992141453831152</v>
      </c>
      <c r="D295" s="26">
        <v>-9.9454365079365061</v>
      </c>
    </row>
    <row r="296" spans="1:4" x14ac:dyDescent="0.25">
      <c r="B296" s="5"/>
      <c r="C296" s="5"/>
      <c r="D296" s="5"/>
    </row>
    <row r="308" s="3" customFormat="1" ht="5.25" customHeight="1" x14ac:dyDescent="0.25"/>
    <row r="309" hidden="1" outlineLevel="1" x14ac:dyDescent="0.25"/>
    <row r="310" hidden="1" outlineLevel="1" x14ac:dyDescent="0.25"/>
    <row r="311" hidden="1" outlineLevel="1" x14ac:dyDescent="0.25"/>
    <row r="312" hidden="1" outlineLevel="1" x14ac:dyDescent="0.25"/>
    <row r="313" hidden="1" outlineLevel="1" x14ac:dyDescent="0.25"/>
    <row r="314" hidden="1" outlineLevel="1" x14ac:dyDescent="0.25"/>
    <row r="315" hidden="1" outlineLevel="1" x14ac:dyDescent="0.25"/>
    <row r="316" hidden="1" outlineLevel="1" x14ac:dyDescent="0.25"/>
    <row r="317" hidden="1" outlineLevel="1" x14ac:dyDescent="0.25"/>
    <row r="318" hidden="1" outlineLevel="1" x14ac:dyDescent="0.25"/>
    <row r="319" hidden="1" outlineLevel="1" x14ac:dyDescent="0.25"/>
    <row r="320" hidden="1" outlineLevel="1" x14ac:dyDescent="0.25"/>
    <row r="321" spans="1:13" hidden="1" outlineLevel="1" x14ac:dyDescent="0.25"/>
    <row r="322" spans="1:13" hidden="1" outlineLevel="1" x14ac:dyDescent="0.25"/>
    <row r="323" spans="1:13" hidden="1" outlineLevel="1" x14ac:dyDescent="0.25"/>
    <row r="324" spans="1:13" collapsed="1" x14ac:dyDescent="0.25"/>
    <row r="325" spans="1:13" x14ac:dyDescent="0.25">
      <c r="B325" s="1" t="s">
        <v>0</v>
      </c>
      <c r="C325" s="1" t="s">
        <v>1</v>
      </c>
      <c r="D325" s="1" t="s">
        <v>2</v>
      </c>
      <c r="E325" s="1" t="s">
        <v>3</v>
      </c>
      <c r="F325" s="13" t="s">
        <v>31</v>
      </c>
      <c r="G325" s="1" t="s">
        <v>4</v>
      </c>
      <c r="H325" s="1" t="s">
        <v>5</v>
      </c>
      <c r="I325" s="1" t="s">
        <v>6</v>
      </c>
      <c r="J325" s="13" t="s">
        <v>32</v>
      </c>
      <c r="K325" s="1" t="s">
        <v>7</v>
      </c>
      <c r="L325" s="1" t="s">
        <v>8</v>
      </c>
    </row>
    <row r="326" spans="1:13" x14ac:dyDescent="0.25">
      <c r="A326" s="11" t="s">
        <v>9</v>
      </c>
      <c r="B326" s="36">
        <v>433.7</v>
      </c>
      <c r="C326" s="36">
        <v>453.7</v>
      </c>
      <c r="D326" s="36">
        <v>654.1</v>
      </c>
      <c r="E326" s="36">
        <v>276.2</v>
      </c>
      <c r="F326" s="35"/>
      <c r="G326" s="36">
        <v>307.7</v>
      </c>
      <c r="H326" s="36">
        <v>748.3</v>
      </c>
      <c r="I326" s="36">
        <v>638.79999999999995</v>
      </c>
      <c r="J326" s="35"/>
      <c r="K326" s="36">
        <v>531.4</v>
      </c>
      <c r="L326" s="4">
        <v>170.9</v>
      </c>
      <c r="M326" s="4"/>
    </row>
    <row r="327" spans="1:13" x14ac:dyDescent="0.25">
      <c r="A327" s="11" t="s">
        <v>10</v>
      </c>
      <c r="B327" s="36">
        <v>560.9</v>
      </c>
      <c r="C327" s="36">
        <v>748.43</v>
      </c>
      <c r="D327" s="36">
        <v>691</v>
      </c>
      <c r="E327" s="36">
        <v>641.70000000000005</v>
      </c>
      <c r="F327" s="35"/>
      <c r="G327" s="36">
        <v>473</v>
      </c>
      <c r="H327" s="36">
        <v>493.7</v>
      </c>
      <c r="I327" s="36">
        <v>603.79999999999995</v>
      </c>
      <c r="J327" s="35"/>
      <c r="K327" s="36">
        <v>687.2</v>
      </c>
      <c r="L327" s="4">
        <v>156.4</v>
      </c>
      <c r="M327" s="4"/>
    </row>
    <row r="328" spans="1:13" hidden="1" outlineLevel="1" x14ac:dyDescent="0.25">
      <c r="A328" s="11" t="s">
        <v>11</v>
      </c>
      <c r="B328" s="36">
        <v>827.6</v>
      </c>
      <c r="C328" s="36">
        <v>1116.5999999999999</v>
      </c>
      <c r="D328" s="36">
        <v>711.8</v>
      </c>
      <c r="E328" s="36">
        <v>821.7</v>
      </c>
      <c r="F328" s="35"/>
      <c r="G328" s="36">
        <v>990.5</v>
      </c>
      <c r="H328" s="36">
        <v>534.1</v>
      </c>
      <c r="I328" s="36">
        <v>800</v>
      </c>
      <c r="J328" s="35"/>
      <c r="K328" s="36">
        <v>671.7</v>
      </c>
      <c r="L328" s="4">
        <v>317.2</v>
      </c>
      <c r="M328" s="4"/>
    </row>
    <row r="329" spans="1:13" hidden="1" outlineLevel="1" x14ac:dyDescent="0.25">
      <c r="A329" s="11" t="s">
        <v>12</v>
      </c>
      <c r="B329" s="36">
        <v>623.9</v>
      </c>
      <c r="C329" s="36">
        <v>753.6</v>
      </c>
      <c r="D329" s="36">
        <v>987.5</v>
      </c>
      <c r="E329" s="36">
        <v>577.29999999999995</v>
      </c>
      <c r="F329" s="35"/>
      <c r="G329" s="36">
        <v>510.3</v>
      </c>
      <c r="H329" s="36">
        <v>419.3</v>
      </c>
      <c r="I329" s="36">
        <v>456</v>
      </c>
      <c r="J329" s="35"/>
      <c r="K329" s="36">
        <v>654.29999999999995</v>
      </c>
      <c r="L329" s="4">
        <v>196</v>
      </c>
      <c r="M329" s="4"/>
    </row>
    <row r="330" spans="1:13" hidden="1" outlineLevel="1" x14ac:dyDescent="0.25">
      <c r="A330" s="11" t="s">
        <v>13</v>
      </c>
      <c r="B330" s="36">
        <v>488.7</v>
      </c>
      <c r="C330" s="36">
        <v>556</v>
      </c>
      <c r="D330" s="36">
        <v>853.3</v>
      </c>
      <c r="E330" s="36">
        <v>366.8</v>
      </c>
      <c r="F330" s="35"/>
      <c r="G330" s="36">
        <v>394.1</v>
      </c>
      <c r="H330" s="36">
        <v>358.8</v>
      </c>
      <c r="I330" s="36">
        <v>407.9</v>
      </c>
      <c r="J330" s="35"/>
      <c r="K330" s="36">
        <v>415.3</v>
      </c>
      <c r="L330" s="4">
        <v>281.10000000000002</v>
      </c>
      <c r="M330" s="4"/>
    </row>
    <row r="331" spans="1:13" hidden="1" outlineLevel="1" x14ac:dyDescent="0.25">
      <c r="A331" s="11" t="s">
        <v>14</v>
      </c>
      <c r="B331" s="36">
        <v>458.6</v>
      </c>
      <c r="C331" s="36">
        <v>587.70000000000005</v>
      </c>
      <c r="D331" s="36">
        <v>667.8</v>
      </c>
      <c r="E331" s="36">
        <v>335.8</v>
      </c>
      <c r="F331" s="35"/>
      <c r="G331" s="36">
        <v>338.4</v>
      </c>
      <c r="H331" s="36">
        <v>284.8</v>
      </c>
      <c r="I331" s="36">
        <v>275.5</v>
      </c>
      <c r="J331" s="35"/>
      <c r="K331" s="36">
        <v>703.8</v>
      </c>
      <c r="L331" s="4">
        <v>253.1</v>
      </c>
      <c r="M331" s="4"/>
    </row>
    <row r="332" spans="1:13" collapsed="1" x14ac:dyDescent="0.25">
      <c r="A332" s="9">
        <v>2005</v>
      </c>
      <c r="B332" s="35">
        <v>417</v>
      </c>
      <c r="C332" s="35">
        <v>540</v>
      </c>
      <c r="D332" s="35">
        <v>750</v>
      </c>
      <c r="E332" s="35">
        <v>351</v>
      </c>
      <c r="F332" s="35"/>
      <c r="G332" s="35">
        <v>371</v>
      </c>
      <c r="H332" s="35">
        <v>438</v>
      </c>
      <c r="I332" s="35">
        <v>329</v>
      </c>
      <c r="J332" s="35"/>
      <c r="K332" s="35">
        <v>440</v>
      </c>
      <c r="L332" s="1">
        <v>247</v>
      </c>
    </row>
    <row r="333" spans="1:13" hidden="1" outlineLevel="1" x14ac:dyDescent="0.25">
      <c r="A333" s="9">
        <v>2006</v>
      </c>
      <c r="B333" s="35">
        <v>504</v>
      </c>
      <c r="C333" s="35">
        <v>621</v>
      </c>
      <c r="D333" s="35">
        <v>887</v>
      </c>
      <c r="E333" s="35">
        <v>430</v>
      </c>
      <c r="F333" s="35"/>
      <c r="G333" s="35">
        <v>463</v>
      </c>
      <c r="H333" s="35">
        <v>469</v>
      </c>
      <c r="I333" s="35">
        <v>364</v>
      </c>
      <c r="J333" s="35"/>
      <c r="K333" s="35">
        <v>520</v>
      </c>
      <c r="L333" s="1">
        <v>329</v>
      </c>
    </row>
    <row r="334" spans="1:13" hidden="1" outlineLevel="1" x14ac:dyDescent="0.25">
      <c r="A334" s="9">
        <v>2007</v>
      </c>
      <c r="B334" s="35">
        <v>451</v>
      </c>
      <c r="C334" s="35">
        <v>560</v>
      </c>
      <c r="D334" s="35">
        <v>844</v>
      </c>
      <c r="E334" s="35">
        <v>299</v>
      </c>
      <c r="F334" s="35"/>
      <c r="G334" s="35">
        <v>485</v>
      </c>
      <c r="H334" s="35">
        <v>416</v>
      </c>
      <c r="I334" s="35">
        <v>274</v>
      </c>
      <c r="J334" s="35"/>
      <c r="K334" s="35">
        <v>481</v>
      </c>
      <c r="L334" s="1">
        <v>262</v>
      </c>
    </row>
    <row r="335" spans="1:13" hidden="1" outlineLevel="1" x14ac:dyDescent="0.25">
      <c r="A335" s="9">
        <v>2008</v>
      </c>
      <c r="B335" s="35">
        <v>637</v>
      </c>
      <c r="C335" s="35">
        <v>890</v>
      </c>
      <c r="D335" s="35">
        <v>1042</v>
      </c>
      <c r="E335" s="35">
        <v>468</v>
      </c>
      <c r="F335" s="35"/>
      <c r="G335" s="35">
        <v>619</v>
      </c>
      <c r="H335" s="35">
        <v>544</v>
      </c>
      <c r="I335" s="35">
        <v>350</v>
      </c>
      <c r="J335" s="35"/>
      <c r="K335" s="35">
        <v>668</v>
      </c>
      <c r="L335" s="1">
        <v>311</v>
      </c>
    </row>
    <row r="336" spans="1:13" hidden="1" outlineLevel="1" x14ac:dyDescent="0.25">
      <c r="A336" s="9">
        <v>2009</v>
      </c>
      <c r="B336" s="36">
        <v>644</v>
      </c>
      <c r="C336" s="36">
        <v>828.4</v>
      </c>
      <c r="D336" s="36">
        <v>1111</v>
      </c>
      <c r="E336" s="36">
        <v>468</v>
      </c>
      <c r="F336" s="35"/>
      <c r="G336" s="36">
        <v>469</v>
      </c>
      <c r="H336" s="36">
        <v>555.6</v>
      </c>
      <c r="I336" s="36">
        <v>388.2</v>
      </c>
      <c r="J336" s="35"/>
      <c r="K336" s="36">
        <v>784</v>
      </c>
    </row>
    <row r="337" spans="1:11" collapsed="1" x14ac:dyDescent="0.25">
      <c r="A337" s="9">
        <v>2010</v>
      </c>
      <c r="B337" s="36">
        <v>597.70000000000005</v>
      </c>
      <c r="C337" s="36">
        <v>733.9</v>
      </c>
      <c r="D337" s="36">
        <v>1146.0999999999999</v>
      </c>
      <c r="E337" s="36">
        <v>394.7</v>
      </c>
      <c r="F337" s="35"/>
      <c r="G337" s="36">
        <v>399.2</v>
      </c>
      <c r="H337" s="36">
        <v>441.6</v>
      </c>
      <c r="I337" s="36">
        <v>531.70000000000005</v>
      </c>
      <c r="J337" s="35"/>
      <c r="K337" s="36">
        <v>700.4</v>
      </c>
    </row>
    <row r="338" spans="1:11" hidden="1" outlineLevel="1" x14ac:dyDescent="0.25">
      <c r="A338" s="9">
        <v>2011</v>
      </c>
      <c r="B338" s="36">
        <v>874</v>
      </c>
      <c r="C338" s="36">
        <v>990</v>
      </c>
      <c r="D338" s="36">
        <v>1771</v>
      </c>
      <c r="E338" s="36">
        <v>738</v>
      </c>
      <c r="F338" s="35">
        <v>634</v>
      </c>
      <c r="G338" s="36">
        <v>758</v>
      </c>
      <c r="H338" s="36">
        <v>645</v>
      </c>
      <c r="I338" s="36">
        <v>651</v>
      </c>
      <c r="J338" s="35">
        <v>1055</v>
      </c>
      <c r="K338" s="36">
        <v>1082</v>
      </c>
    </row>
    <row r="339" spans="1:11" hidden="1" outlineLevel="1" x14ac:dyDescent="0.25">
      <c r="A339" s="9">
        <v>2012</v>
      </c>
      <c r="B339" s="35">
        <v>897</v>
      </c>
      <c r="C339" s="35">
        <v>968</v>
      </c>
      <c r="D339" s="35">
        <v>1983</v>
      </c>
      <c r="E339" s="35">
        <v>836</v>
      </c>
      <c r="F339" s="35">
        <v>1179</v>
      </c>
      <c r="G339" s="35">
        <v>803</v>
      </c>
      <c r="H339" s="35">
        <v>932</v>
      </c>
      <c r="I339" s="35">
        <v>647</v>
      </c>
      <c r="J339" s="35">
        <v>978</v>
      </c>
      <c r="K339" s="35">
        <v>1187</v>
      </c>
    </row>
    <row r="340" spans="1:11" hidden="1" outlineLevel="1" x14ac:dyDescent="0.25">
      <c r="A340" s="9">
        <v>2013</v>
      </c>
      <c r="B340" s="35">
        <v>533</v>
      </c>
      <c r="C340" s="35">
        <v>539</v>
      </c>
      <c r="D340" s="35">
        <v>888</v>
      </c>
      <c r="E340" s="35">
        <v>417</v>
      </c>
      <c r="F340" s="35">
        <v>462</v>
      </c>
      <c r="G340" s="35">
        <v>382</v>
      </c>
      <c r="H340" s="35">
        <v>1225</v>
      </c>
      <c r="I340" s="35">
        <v>436</v>
      </c>
      <c r="J340" s="35">
        <v>540</v>
      </c>
      <c r="K340" s="35">
        <v>946</v>
      </c>
    </row>
    <row r="341" spans="1:11" hidden="1" outlineLevel="1" x14ac:dyDescent="0.25">
      <c r="A341" s="9">
        <v>2014</v>
      </c>
      <c r="B341" s="36">
        <f>[1]Eiro!$CE$1880</f>
        <v>521.94999999999993</v>
      </c>
      <c r="C341" s="36">
        <f>[1]Eiro!$CE$1881</f>
        <v>546.30000000000007</v>
      </c>
      <c r="D341" s="36">
        <f>[1]Eiro!$CE$1882</f>
        <v>921.60000000000014</v>
      </c>
      <c r="E341" s="36">
        <f>[1]Eiro!$CE$1883</f>
        <v>565.90000000000009</v>
      </c>
      <c r="F341" s="36">
        <f>[1]Eiro!$CE$1884</f>
        <v>751.79999999999984</v>
      </c>
      <c r="G341" s="36">
        <f>[1]Eiro!$CE$1885</f>
        <v>491</v>
      </c>
      <c r="H341" s="36">
        <f>[1]Eiro!$CE$1886</f>
        <v>690.8</v>
      </c>
      <c r="I341" s="36">
        <f>[1]Eiro!$CE$1887</f>
        <v>418.5</v>
      </c>
      <c r="J341" s="36">
        <f>[1]Eiro!$CE$1888</f>
        <v>530.9</v>
      </c>
      <c r="K341" s="36">
        <f>[1]Eiro!$CE$1889</f>
        <v>723</v>
      </c>
    </row>
    <row r="342" spans="1:11" collapsed="1" x14ac:dyDescent="0.25">
      <c r="A342" s="9">
        <v>2015</v>
      </c>
      <c r="B342" s="36">
        <v>616.70000000000005</v>
      </c>
      <c r="C342" s="36">
        <v>621.4</v>
      </c>
      <c r="D342" s="36">
        <v>1004.1</v>
      </c>
      <c r="E342" s="36">
        <v>412.8</v>
      </c>
      <c r="F342" s="36">
        <v>319.10000000000002</v>
      </c>
      <c r="G342" s="36">
        <v>504.4</v>
      </c>
      <c r="H342" s="36">
        <v>703.9</v>
      </c>
      <c r="I342" s="36">
        <v>417.6</v>
      </c>
      <c r="J342" s="36">
        <v>1194.9000000000001</v>
      </c>
      <c r="K342" s="36">
        <v>809.6</v>
      </c>
    </row>
    <row r="343" spans="1:11" x14ac:dyDescent="0.25">
      <c r="A343" s="9">
        <v>2016</v>
      </c>
      <c r="B343" s="36">
        <v>484.6</v>
      </c>
      <c r="C343" s="36">
        <v>511.9</v>
      </c>
      <c r="D343" s="36">
        <v>641.79999999999995</v>
      </c>
      <c r="E343" s="36">
        <v>376.1</v>
      </c>
      <c r="F343" s="36">
        <v>221.4</v>
      </c>
      <c r="G343" s="36">
        <v>419.3</v>
      </c>
      <c r="H343" s="36">
        <v>508.3</v>
      </c>
      <c r="I343" s="36">
        <v>826.5</v>
      </c>
      <c r="J343" s="36">
        <v>580</v>
      </c>
      <c r="K343" s="36">
        <v>1119.8</v>
      </c>
    </row>
    <row r="344" spans="1:11" x14ac:dyDescent="0.25">
      <c r="A344" s="9">
        <v>2017</v>
      </c>
      <c r="B344" s="36">
        <v>397.6</v>
      </c>
      <c r="C344" s="36">
        <v>562.6</v>
      </c>
      <c r="D344" s="36">
        <v>644.70000000000005</v>
      </c>
      <c r="E344" s="36">
        <v>539.20000000000005</v>
      </c>
      <c r="F344" s="36">
        <v>376.7</v>
      </c>
      <c r="G344" s="36">
        <v>438.2</v>
      </c>
      <c r="H344" s="36">
        <v>502.1</v>
      </c>
      <c r="I344" s="36">
        <v>507.7</v>
      </c>
      <c r="J344" s="36">
        <v>877.8</v>
      </c>
      <c r="K344" s="36">
        <v>582.1</v>
      </c>
    </row>
    <row r="345" spans="1:11" x14ac:dyDescent="0.25">
      <c r="A345" s="9">
        <v>2018</v>
      </c>
      <c r="B345" s="36">
        <v>376.1</v>
      </c>
      <c r="C345" s="36">
        <v>335.8</v>
      </c>
      <c r="D345" s="36">
        <v>739</v>
      </c>
      <c r="E345" s="36">
        <v>348.8</v>
      </c>
      <c r="F345" s="36">
        <v>384.1</v>
      </c>
      <c r="G345" s="36">
        <v>237.7</v>
      </c>
      <c r="H345" s="36">
        <v>551.70000000000005</v>
      </c>
      <c r="I345" s="36">
        <v>368.1</v>
      </c>
      <c r="J345" s="36">
        <v>619.1</v>
      </c>
      <c r="K345" s="36">
        <v>696.2</v>
      </c>
    </row>
    <row r="346" spans="1:11" x14ac:dyDescent="0.25">
      <c r="A346" s="9">
        <v>2019</v>
      </c>
      <c r="B346" s="35">
        <v>582.4</v>
      </c>
      <c r="C346" s="35">
        <v>554.5</v>
      </c>
      <c r="D346" s="35">
        <v>1121</v>
      </c>
      <c r="E346" s="35">
        <v>582.4</v>
      </c>
      <c r="F346" s="11"/>
      <c r="G346" s="35">
        <v>462.3</v>
      </c>
      <c r="H346" s="35">
        <v>462.6</v>
      </c>
      <c r="I346" s="35">
        <v>1358.8</v>
      </c>
      <c r="J346" s="11"/>
      <c r="K346" s="35">
        <v>890.1</v>
      </c>
    </row>
    <row r="347" spans="1:11" x14ac:dyDescent="0.25">
      <c r="A347" s="9">
        <v>2020</v>
      </c>
      <c r="B347" s="35">
        <v>281.39999999999998</v>
      </c>
      <c r="C347" s="35">
        <v>301.89999999999998</v>
      </c>
      <c r="D347" s="35">
        <v>378.8</v>
      </c>
      <c r="E347" s="35">
        <v>270.2</v>
      </c>
      <c r="F347" s="11"/>
      <c r="G347" s="35">
        <v>268.10000000000002</v>
      </c>
      <c r="H347" s="35">
        <v>442.1</v>
      </c>
      <c r="I347" s="35">
        <v>313.60000000000002</v>
      </c>
      <c r="J347" s="11"/>
      <c r="K347" s="35">
        <v>384.6</v>
      </c>
    </row>
    <row r="348" spans="1:11" x14ac:dyDescent="0.25">
      <c r="A348" s="9">
        <v>2021</v>
      </c>
      <c r="B348" s="35">
        <v>320.60000000000002</v>
      </c>
      <c r="C348" s="35">
        <v>370.4</v>
      </c>
      <c r="D348" s="35">
        <v>436.7</v>
      </c>
      <c r="E348" s="35">
        <v>312.60000000000002</v>
      </c>
      <c r="F348" s="11"/>
      <c r="G348" s="35">
        <v>240.8</v>
      </c>
      <c r="H348" s="35">
        <v>244.2</v>
      </c>
      <c r="I348" s="35">
        <v>335.4</v>
      </c>
      <c r="J348" s="11"/>
      <c r="K348" s="35">
        <v>452.4</v>
      </c>
    </row>
    <row r="349" spans="1:11" x14ac:dyDescent="0.25">
      <c r="A349" s="9">
        <v>2022</v>
      </c>
      <c r="B349" s="35">
        <v>120.8</v>
      </c>
      <c r="C349" s="35">
        <v>107.1</v>
      </c>
      <c r="D349" s="35">
        <v>159.6</v>
      </c>
      <c r="E349" s="34">
        <v>85</v>
      </c>
      <c r="F349" s="35"/>
      <c r="G349" s="35">
        <v>112.1</v>
      </c>
      <c r="H349" s="35">
        <v>212.8</v>
      </c>
      <c r="I349" s="35">
        <v>117.3</v>
      </c>
      <c r="J349" s="35"/>
      <c r="K349" s="35">
        <v>273.2</v>
      </c>
    </row>
    <row r="350" spans="1:11" x14ac:dyDescent="0.2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x14ac:dyDescent="0.25">
      <c r="A351" s="6"/>
    </row>
    <row r="352" spans="1:11" x14ac:dyDescent="0.25">
      <c r="A352" s="6"/>
      <c r="B352" s="16"/>
    </row>
    <row r="353" spans="1:12" x14ac:dyDescent="0.25">
      <c r="A353" s="6"/>
    </row>
    <row r="354" spans="1:12" x14ac:dyDescent="0.25">
      <c r="A354" s="6"/>
    </row>
    <row r="355" spans="1:12" x14ac:dyDescent="0.25">
      <c r="A355" s="6"/>
    </row>
    <row r="356" spans="1:12" x14ac:dyDescent="0.25">
      <c r="A356" s="6"/>
      <c r="B356" s="16"/>
    </row>
    <row r="366" spans="1:12" s="3" customFormat="1" ht="5.25" customHeight="1" x14ac:dyDescent="0.25"/>
    <row r="368" spans="1:12" x14ac:dyDescent="0.25">
      <c r="B368" s="16" t="s">
        <v>0</v>
      </c>
      <c r="C368" s="16" t="s">
        <v>1</v>
      </c>
      <c r="D368" s="16" t="s">
        <v>2</v>
      </c>
      <c r="E368" s="16" t="s">
        <v>3</v>
      </c>
      <c r="F368" s="1" t="s">
        <v>31</v>
      </c>
      <c r="G368" s="16" t="s">
        <v>4</v>
      </c>
      <c r="H368" s="16" t="s">
        <v>5</v>
      </c>
      <c r="I368" s="16" t="s">
        <v>6</v>
      </c>
      <c r="J368" s="1" t="s">
        <v>32</v>
      </c>
      <c r="K368" s="16" t="s">
        <v>7</v>
      </c>
      <c r="L368" s="1" t="s">
        <v>8</v>
      </c>
    </row>
    <row r="369" spans="1:12" x14ac:dyDescent="0.25">
      <c r="A369" s="1" t="s">
        <v>9</v>
      </c>
      <c r="B369" s="15">
        <v>368.9</v>
      </c>
      <c r="C369" s="15">
        <v>391.6</v>
      </c>
      <c r="D369" s="15">
        <v>375.5</v>
      </c>
      <c r="E369" s="15">
        <v>308.8</v>
      </c>
      <c r="G369" s="15">
        <v>425.5</v>
      </c>
      <c r="H369" s="15">
        <v>450.4</v>
      </c>
      <c r="I369" s="15">
        <v>336.7</v>
      </c>
      <c r="K369" s="15">
        <v>398.5</v>
      </c>
      <c r="L369" s="4">
        <v>414.1</v>
      </c>
    </row>
    <row r="370" spans="1:12" x14ac:dyDescent="0.25">
      <c r="A370" s="1" t="s">
        <v>10</v>
      </c>
      <c r="B370" s="15">
        <v>358.3</v>
      </c>
      <c r="C370" s="15">
        <v>386.7</v>
      </c>
      <c r="D370" s="15">
        <v>370.3</v>
      </c>
      <c r="E370" s="15">
        <v>279.2</v>
      </c>
      <c r="G370" s="15">
        <v>417</v>
      </c>
      <c r="H370" s="15">
        <v>431.4</v>
      </c>
      <c r="I370" s="15">
        <v>381.6</v>
      </c>
      <c r="K370" s="15">
        <v>394.2</v>
      </c>
      <c r="L370" s="4">
        <v>377.6</v>
      </c>
    </row>
    <row r="371" spans="1:12" hidden="1" outlineLevel="1" x14ac:dyDescent="0.25">
      <c r="A371" s="1" t="s">
        <v>11</v>
      </c>
      <c r="B371" s="15">
        <v>363.8</v>
      </c>
      <c r="C371" s="15">
        <v>389.6</v>
      </c>
      <c r="D371" s="15">
        <v>380.9</v>
      </c>
      <c r="E371" s="15">
        <v>303.60000000000002</v>
      </c>
      <c r="G371" s="15">
        <v>432.3</v>
      </c>
      <c r="H371" s="15">
        <v>489.8</v>
      </c>
      <c r="I371" s="15">
        <v>432.6</v>
      </c>
      <c r="K371" s="15">
        <v>357.4</v>
      </c>
      <c r="L371" s="4">
        <v>457.4</v>
      </c>
    </row>
    <row r="372" spans="1:12" hidden="1" outlineLevel="1" x14ac:dyDescent="0.25">
      <c r="A372" s="1" t="s">
        <v>12</v>
      </c>
      <c r="B372" s="15">
        <v>383.9</v>
      </c>
      <c r="C372" s="15">
        <v>415.5</v>
      </c>
      <c r="D372" s="15">
        <v>407.9</v>
      </c>
      <c r="E372" s="15">
        <v>331.1</v>
      </c>
      <c r="G372" s="15">
        <v>354.8</v>
      </c>
      <c r="H372" s="15">
        <v>511.2</v>
      </c>
      <c r="I372" s="15">
        <v>408.8</v>
      </c>
      <c r="K372" s="15">
        <v>472.7</v>
      </c>
      <c r="L372" s="4">
        <v>432.8</v>
      </c>
    </row>
    <row r="373" spans="1:12" hidden="1" outlineLevel="1" x14ac:dyDescent="0.25">
      <c r="A373" s="1" t="s">
        <v>13</v>
      </c>
      <c r="B373" s="15">
        <v>394.6</v>
      </c>
      <c r="C373" s="15">
        <v>458.7</v>
      </c>
      <c r="D373" s="15">
        <v>423.5</v>
      </c>
      <c r="E373" s="15">
        <v>355</v>
      </c>
      <c r="G373" s="15">
        <v>332.7</v>
      </c>
      <c r="H373" s="15">
        <v>467</v>
      </c>
      <c r="I373" s="15">
        <v>408</v>
      </c>
      <c r="K373" s="15">
        <v>483.3</v>
      </c>
      <c r="L373" s="4">
        <v>423.8</v>
      </c>
    </row>
    <row r="374" spans="1:12" hidden="1" outlineLevel="1" x14ac:dyDescent="0.25">
      <c r="A374" s="1" t="s">
        <v>14</v>
      </c>
      <c r="B374" s="15">
        <v>431.1</v>
      </c>
      <c r="C374" s="15">
        <v>488.9</v>
      </c>
      <c r="D374" s="15">
        <v>470.2</v>
      </c>
      <c r="E374" s="15">
        <v>358.5</v>
      </c>
      <c r="G374" s="15">
        <v>473.6</v>
      </c>
      <c r="H374" s="15">
        <v>541.9</v>
      </c>
      <c r="I374" s="15">
        <v>418.8</v>
      </c>
      <c r="K374" s="15">
        <v>394.8</v>
      </c>
      <c r="L374" s="4">
        <v>399.9</v>
      </c>
    </row>
    <row r="375" spans="1:12" collapsed="1" x14ac:dyDescent="0.25">
      <c r="A375" s="6">
        <v>2005</v>
      </c>
      <c r="B375" s="16">
        <v>433</v>
      </c>
      <c r="C375" s="16">
        <v>481</v>
      </c>
      <c r="D375" s="16">
        <v>474</v>
      </c>
      <c r="E375" s="16">
        <v>457</v>
      </c>
      <c r="G375" s="16">
        <v>432</v>
      </c>
      <c r="H375" s="16">
        <v>531</v>
      </c>
      <c r="I375" s="16">
        <v>471</v>
      </c>
      <c r="K375" s="16">
        <v>394</v>
      </c>
      <c r="L375" s="1">
        <v>382</v>
      </c>
    </row>
    <row r="376" spans="1:12" hidden="1" outlineLevel="1" x14ac:dyDescent="0.25">
      <c r="A376" s="6">
        <v>2006</v>
      </c>
      <c r="B376" s="16">
        <v>451</v>
      </c>
      <c r="C376" s="16">
        <v>493</v>
      </c>
      <c r="D376" s="16">
        <v>502</v>
      </c>
      <c r="E376" s="16">
        <v>316</v>
      </c>
      <c r="G376" s="16">
        <v>456</v>
      </c>
      <c r="H376" s="16">
        <v>540</v>
      </c>
      <c r="I376" s="16">
        <v>449</v>
      </c>
      <c r="K376" s="16">
        <v>614</v>
      </c>
      <c r="L376" s="1">
        <v>481</v>
      </c>
    </row>
    <row r="377" spans="1:12" hidden="1" outlineLevel="1" x14ac:dyDescent="0.25">
      <c r="A377" s="6">
        <v>2007</v>
      </c>
      <c r="B377" s="16">
        <v>452</v>
      </c>
      <c r="C377" s="16">
        <v>484</v>
      </c>
      <c r="D377" s="16">
        <v>535</v>
      </c>
      <c r="E377" s="16">
        <v>419</v>
      </c>
      <c r="G377" s="16">
        <v>368</v>
      </c>
      <c r="H377" s="16">
        <v>511</v>
      </c>
      <c r="I377" s="16">
        <v>418</v>
      </c>
      <c r="K377" s="16">
        <v>486</v>
      </c>
      <c r="L377" s="1">
        <v>406</v>
      </c>
    </row>
    <row r="378" spans="1:12" hidden="1" outlineLevel="1" x14ac:dyDescent="0.25">
      <c r="A378" s="6">
        <v>2008</v>
      </c>
      <c r="B378" s="15">
        <v>417</v>
      </c>
      <c r="C378" s="15">
        <v>471</v>
      </c>
      <c r="D378" s="15">
        <v>467</v>
      </c>
      <c r="E378" s="15">
        <v>356</v>
      </c>
      <c r="G378" s="15">
        <v>287</v>
      </c>
      <c r="H378" s="15">
        <v>501</v>
      </c>
      <c r="I378" s="15">
        <v>457</v>
      </c>
      <c r="K378" s="15">
        <v>538</v>
      </c>
      <c r="L378" s="1">
        <v>392</v>
      </c>
    </row>
    <row r="379" spans="1:12" hidden="1" outlineLevel="1" x14ac:dyDescent="0.25">
      <c r="A379" s="6">
        <v>2009</v>
      </c>
      <c r="B379" s="15">
        <v>444.4</v>
      </c>
      <c r="C379" s="15">
        <v>455.4</v>
      </c>
      <c r="D379" s="15">
        <v>513.5</v>
      </c>
      <c r="E379" s="15">
        <v>448.1</v>
      </c>
      <c r="G379" s="15">
        <v>443.9</v>
      </c>
      <c r="H379" s="15">
        <v>576.9</v>
      </c>
      <c r="I379" s="15">
        <v>441.9</v>
      </c>
      <c r="K379" s="15">
        <v>576.5</v>
      </c>
      <c r="L379" s="4">
        <f>[2]onk_pils!J14</f>
        <v>0</v>
      </c>
    </row>
    <row r="380" spans="1:12" collapsed="1" x14ac:dyDescent="0.25">
      <c r="A380" s="6">
        <v>2010</v>
      </c>
      <c r="B380" s="15">
        <v>473.4</v>
      </c>
      <c r="C380" s="15">
        <v>501.1</v>
      </c>
      <c r="D380" s="15">
        <v>537.70000000000005</v>
      </c>
      <c r="E380" s="15">
        <v>453.6</v>
      </c>
      <c r="G380" s="15">
        <v>451.5</v>
      </c>
      <c r="H380" s="15">
        <v>622.29999999999995</v>
      </c>
      <c r="I380" s="15">
        <v>500</v>
      </c>
      <c r="K380" s="15">
        <v>549.9</v>
      </c>
    </row>
    <row r="381" spans="1:12" hidden="1" outlineLevel="1" x14ac:dyDescent="0.25">
      <c r="A381" s="6">
        <v>2011</v>
      </c>
      <c r="B381" s="15">
        <v>568.20000000000005</v>
      </c>
      <c r="C381" s="15">
        <v>602.6</v>
      </c>
      <c r="D381" s="15">
        <v>650.5</v>
      </c>
      <c r="E381" s="15">
        <v>495</v>
      </c>
      <c r="F381" s="15">
        <v>466.7</v>
      </c>
      <c r="G381" s="15">
        <v>555.6</v>
      </c>
      <c r="H381" s="15">
        <v>710.5</v>
      </c>
      <c r="I381" s="15">
        <v>554.9</v>
      </c>
      <c r="J381" s="15">
        <v>645.5</v>
      </c>
      <c r="K381" s="15">
        <v>658.6</v>
      </c>
    </row>
    <row r="382" spans="1:12" hidden="1" outlineLevel="1" x14ac:dyDescent="0.25">
      <c r="A382" s="6">
        <v>2012</v>
      </c>
      <c r="B382" s="16">
        <v>567</v>
      </c>
      <c r="C382" s="15">
        <v>601.6</v>
      </c>
      <c r="D382" s="15">
        <v>615.29999999999995</v>
      </c>
      <c r="E382" s="15">
        <v>539.20000000000005</v>
      </c>
      <c r="F382" s="15">
        <v>445.7</v>
      </c>
      <c r="G382" s="15">
        <v>546.29999999999995</v>
      </c>
      <c r="H382" s="15">
        <v>687.9</v>
      </c>
      <c r="I382" s="15">
        <v>573</v>
      </c>
      <c r="J382" s="15">
        <v>679.2</v>
      </c>
      <c r="K382" s="15">
        <v>706.2</v>
      </c>
    </row>
    <row r="383" spans="1:12" hidden="1" outlineLevel="1" x14ac:dyDescent="0.25">
      <c r="A383" s="6">
        <v>2013</v>
      </c>
      <c r="B383" s="15">
        <v>576.29999999999995</v>
      </c>
      <c r="C383" s="15">
        <v>612</v>
      </c>
      <c r="D383" s="15">
        <v>678.4</v>
      </c>
      <c r="E383" s="15">
        <v>509.1</v>
      </c>
      <c r="F383" s="15">
        <v>530.70000000000005</v>
      </c>
      <c r="G383" s="15">
        <v>636.5</v>
      </c>
      <c r="H383" s="15">
        <v>759.3</v>
      </c>
      <c r="I383" s="15">
        <v>586.5</v>
      </c>
      <c r="J383" s="15">
        <v>647.4</v>
      </c>
      <c r="K383" s="15">
        <v>683.7</v>
      </c>
    </row>
    <row r="384" spans="1:12" hidden="1" outlineLevel="1" x14ac:dyDescent="0.25">
      <c r="A384" s="6">
        <v>2014</v>
      </c>
      <c r="B384" s="15">
        <v>572.4</v>
      </c>
      <c r="C384" s="15">
        <v>572.6</v>
      </c>
      <c r="D384" s="15">
        <v>669.6</v>
      </c>
      <c r="E384" s="15">
        <v>541.4</v>
      </c>
      <c r="F384" s="15">
        <v>522.79999999999995</v>
      </c>
      <c r="G384" s="15">
        <v>549.29999999999995</v>
      </c>
      <c r="H384" s="15">
        <v>736.8</v>
      </c>
      <c r="I384" s="15">
        <v>620.9</v>
      </c>
      <c r="J384" s="15">
        <v>522.4</v>
      </c>
      <c r="K384" s="15">
        <v>638.79999999999995</v>
      </c>
    </row>
    <row r="385" spans="1:11" collapsed="1" x14ac:dyDescent="0.25">
      <c r="A385" s="6">
        <v>2015</v>
      </c>
      <c r="B385" s="16">
        <v>564</v>
      </c>
      <c r="C385" s="16">
        <v>549</v>
      </c>
      <c r="D385" s="16">
        <v>642</v>
      </c>
      <c r="E385" s="16">
        <v>530</v>
      </c>
      <c r="F385" s="16">
        <v>529</v>
      </c>
      <c r="G385" s="16">
        <v>514</v>
      </c>
      <c r="H385" s="16">
        <v>763</v>
      </c>
      <c r="I385" s="16">
        <v>576</v>
      </c>
      <c r="J385" s="16">
        <v>724</v>
      </c>
      <c r="K385" s="16">
        <v>726</v>
      </c>
    </row>
    <row r="386" spans="1:11" x14ac:dyDescent="0.25">
      <c r="A386" s="6">
        <v>2016</v>
      </c>
      <c r="B386" s="15">
        <v>567.5</v>
      </c>
      <c r="C386" s="15">
        <v>549.9</v>
      </c>
      <c r="D386" s="15">
        <v>740.4</v>
      </c>
      <c r="E386" s="15">
        <v>488.6</v>
      </c>
      <c r="F386" s="15">
        <v>628.79999999999995</v>
      </c>
      <c r="G386" s="15">
        <v>521.5</v>
      </c>
      <c r="H386" s="15">
        <v>745.3</v>
      </c>
      <c r="I386" s="15">
        <v>612</v>
      </c>
      <c r="J386" s="15">
        <v>558.29999999999995</v>
      </c>
      <c r="K386" s="15">
        <v>687.6</v>
      </c>
    </row>
    <row r="387" spans="1:11" x14ac:dyDescent="0.25">
      <c r="A387" s="6">
        <v>2017</v>
      </c>
      <c r="B387" s="15">
        <v>605.6</v>
      </c>
      <c r="C387" s="15">
        <v>613.29999999999995</v>
      </c>
      <c r="D387" s="15">
        <v>692.3</v>
      </c>
      <c r="E387" s="15">
        <v>454.4</v>
      </c>
      <c r="F387" s="15">
        <v>511.2</v>
      </c>
      <c r="G387" s="15">
        <v>548.70000000000005</v>
      </c>
      <c r="H387" s="15">
        <v>797.8</v>
      </c>
      <c r="I387" s="15">
        <v>607.1</v>
      </c>
      <c r="J387" s="15">
        <v>695.3</v>
      </c>
      <c r="K387" s="15">
        <v>783.3</v>
      </c>
    </row>
    <row r="388" spans="1:11" x14ac:dyDescent="0.25">
      <c r="A388" s="6">
        <v>2018</v>
      </c>
      <c r="B388" s="15">
        <v>577.9</v>
      </c>
      <c r="C388" s="15">
        <v>628.1</v>
      </c>
      <c r="D388" s="15">
        <v>653.6</v>
      </c>
      <c r="E388" s="15">
        <v>521.6</v>
      </c>
      <c r="F388" s="15">
        <v>510.6</v>
      </c>
      <c r="G388" s="15">
        <v>624</v>
      </c>
      <c r="H388" s="15">
        <v>738.5</v>
      </c>
      <c r="I388" s="15">
        <v>464.5</v>
      </c>
      <c r="J388" s="15">
        <v>424.4</v>
      </c>
      <c r="K388" s="15">
        <v>794.4</v>
      </c>
    </row>
    <row r="389" spans="1:11" x14ac:dyDescent="0.25">
      <c r="A389" s="6">
        <v>2019</v>
      </c>
      <c r="B389" s="16">
        <v>563</v>
      </c>
      <c r="C389" s="15">
        <v>574.70000000000005</v>
      </c>
      <c r="D389" s="15">
        <v>744.6</v>
      </c>
      <c r="E389" s="15">
        <v>480.2</v>
      </c>
      <c r="F389" s="15">
        <v>490.9</v>
      </c>
      <c r="G389" s="15">
        <v>630.20000000000005</v>
      </c>
      <c r="H389" s="15">
        <v>808.8</v>
      </c>
      <c r="I389" s="15">
        <v>494.3</v>
      </c>
      <c r="J389" s="15">
        <v>498.1</v>
      </c>
      <c r="K389" s="16">
        <v>946</v>
      </c>
    </row>
    <row r="390" spans="1:11" x14ac:dyDescent="0.25">
      <c r="A390" s="6">
        <v>2020</v>
      </c>
      <c r="B390" s="56">
        <v>541.20000000000005</v>
      </c>
      <c r="C390" s="56">
        <v>552.1</v>
      </c>
      <c r="D390" s="56">
        <v>734.8</v>
      </c>
      <c r="E390" s="56">
        <v>534</v>
      </c>
      <c r="F390" s="56">
        <v>432.5</v>
      </c>
      <c r="G390" s="56">
        <v>528.79999999999995</v>
      </c>
      <c r="H390" s="56">
        <v>667.8</v>
      </c>
      <c r="I390" s="56">
        <v>407.9</v>
      </c>
      <c r="J390" s="56">
        <v>495.8</v>
      </c>
      <c r="K390" s="56">
        <v>857.5</v>
      </c>
    </row>
    <row r="391" spans="1:11" x14ac:dyDescent="0.25">
      <c r="A391" s="6">
        <v>2021</v>
      </c>
      <c r="B391" s="56">
        <v>503.2</v>
      </c>
      <c r="C391" s="56">
        <v>524.70000000000005</v>
      </c>
      <c r="D391" s="56">
        <v>666.1</v>
      </c>
      <c r="E391" s="56">
        <v>434.4</v>
      </c>
      <c r="F391" s="56">
        <v>418.2</v>
      </c>
      <c r="G391" s="56">
        <v>498</v>
      </c>
      <c r="H391" s="56">
        <v>616.29999999999995</v>
      </c>
      <c r="I391" s="56">
        <v>427.6</v>
      </c>
      <c r="J391" s="56">
        <v>542.29999999999995</v>
      </c>
      <c r="K391" s="56">
        <v>853.4</v>
      </c>
    </row>
    <row r="392" spans="1:11" x14ac:dyDescent="0.25">
      <c r="F392" s="16"/>
    </row>
    <row r="406" spans="1:13" s="3" customFormat="1" ht="5.25" customHeight="1" x14ac:dyDescent="0.25"/>
    <row r="408" spans="1:13" x14ac:dyDescent="0.25">
      <c r="A408" s="11"/>
      <c r="B408" s="35" t="s">
        <v>0</v>
      </c>
      <c r="C408" s="35" t="s">
        <v>1</v>
      </c>
      <c r="D408" s="35" t="s">
        <v>2</v>
      </c>
      <c r="E408" s="35" t="s">
        <v>3</v>
      </c>
      <c r="F408" s="35" t="s">
        <v>35</v>
      </c>
      <c r="G408" s="35" t="s">
        <v>4</v>
      </c>
      <c r="H408" s="35" t="s">
        <v>5</v>
      </c>
      <c r="I408" s="35" t="s">
        <v>6</v>
      </c>
      <c r="J408" s="11" t="s">
        <v>32</v>
      </c>
      <c r="K408" s="35" t="s">
        <v>7</v>
      </c>
      <c r="L408" s="35" t="s">
        <v>8</v>
      </c>
      <c r="M408" s="39"/>
    </row>
    <row r="409" spans="1:13" x14ac:dyDescent="0.25">
      <c r="A409" s="11" t="s">
        <v>9</v>
      </c>
      <c r="B409" s="36">
        <v>111</v>
      </c>
      <c r="C409" s="36">
        <v>116.8</v>
      </c>
      <c r="D409" s="36">
        <v>97.4</v>
      </c>
      <c r="E409" s="36">
        <v>87.4</v>
      </c>
      <c r="F409" s="11"/>
      <c r="G409" s="36">
        <v>93.3</v>
      </c>
      <c r="H409" s="36">
        <v>160.69999999999999</v>
      </c>
      <c r="I409" s="36">
        <v>98</v>
      </c>
      <c r="J409" s="11"/>
      <c r="K409" s="36">
        <v>75.2</v>
      </c>
      <c r="L409" s="59">
        <v>78.099999999999994</v>
      </c>
    </row>
    <row r="410" spans="1:13" x14ac:dyDescent="0.25">
      <c r="A410" s="11" t="s">
        <v>10</v>
      </c>
      <c r="B410" s="36">
        <v>105.7</v>
      </c>
      <c r="C410" s="36">
        <v>125.3</v>
      </c>
      <c r="D410" s="36">
        <v>99.1</v>
      </c>
      <c r="E410" s="36">
        <v>81.8</v>
      </c>
      <c r="F410" s="11"/>
      <c r="G410" s="36">
        <v>103.5</v>
      </c>
      <c r="H410" s="36">
        <v>131.4</v>
      </c>
      <c r="I410" s="36">
        <v>106.6</v>
      </c>
      <c r="J410" s="11"/>
      <c r="K410" s="36">
        <v>64.599999999999994</v>
      </c>
      <c r="L410" s="59">
        <v>80.8</v>
      </c>
    </row>
    <row r="411" spans="1:13" hidden="1" outlineLevel="1" x14ac:dyDescent="0.25">
      <c r="A411" s="11" t="s">
        <v>11</v>
      </c>
      <c r="B411" s="36">
        <v>73.400000000000006</v>
      </c>
      <c r="C411" s="36">
        <v>71</v>
      </c>
      <c r="D411" s="36">
        <v>67.599999999999994</v>
      </c>
      <c r="E411" s="36">
        <v>42.9</v>
      </c>
      <c r="F411" s="11"/>
      <c r="G411" s="36">
        <v>73.8</v>
      </c>
      <c r="H411" s="36">
        <v>83</v>
      </c>
      <c r="I411" s="36">
        <v>52.1</v>
      </c>
      <c r="J411" s="11"/>
      <c r="K411" s="36">
        <v>29.6</v>
      </c>
      <c r="L411" s="59">
        <v>79.8</v>
      </c>
    </row>
    <row r="412" spans="1:13" hidden="1" outlineLevel="1" x14ac:dyDescent="0.25">
      <c r="A412" s="11" t="s">
        <v>12</v>
      </c>
      <c r="B412" s="36">
        <v>65.900000000000006</v>
      </c>
      <c r="C412" s="36">
        <v>65.400000000000006</v>
      </c>
      <c r="D412" s="36">
        <v>47.8</v>
      </c>
      <c r="E412" s="36">
        <v>39.5</v>
      </c>
      <c r="F412" s="11"/>
      <c r="G412" s="36">
        <v>48.9</v>
      </c>
      <c r="H412" s="36">
        <v>61.9</v>
      </c>
      <c r="I412" s="36">
        <v>55.4</v>
      </c>
      <c r="J412" s="11"/>
      <c r="K412" s="36">
        <v>22.7</v>
      </c>
      <c r="L412" s="59">
        <v>76.099999999999994</v>
      </c>
    </row>
    <row r="413" spans="1:13" hidden="1" outlineLevel="1" x14ac:dyDescent="0.25">
      <c r="A413" s="11" t="s">
        <v>13</v>
      </c>
      <c r="B413" s="36">
        <v>63.7</v>
      </c>
      <c r="C413" s="36">
        <v>62.5</v>
      </c>
      <c r="D413" s="36">
        <v>50</v>
      </c>
      <c r="E413" s="36">
        <v>30.3</v>
      </c>
      <c r="F413" s="11"/>
      <c r="G413" s="36">
        <v>106.7</v>
      </c>
      <c r="H413" s="36">
        <v>72.599999999999994</v>
      </c>
      <c r="I413" s="36">
        <v>77.3</v>
      </c>
      <c r="J413" s="11"/>
      <c r="K413" s="36">
        <v>25</v>
      </c>
      <c r="L413" s="59">
        <v>87.8</v>
      </c>
    </row>
    <row r="414" spans="1:13" hidden="1" outlineLevel="1" x14ac:dyDescent="0.25">
      <c r="A414" s="11" t="s">
        <v>14</v>
      </c>
      <c r="B414" s="36">
        <v>59.4</v>
      </c>
      <c r="C414" s="36">
        <v>58.5</v>
      </c>
      <c r="D414" s="36">
        <v>37</v>
      </c>
      <c r="E414" s="36">
        <v>46.9</v>
      </c>
      <c r="F414" s="11"/>
      <c r="G414" s="36">
        <v>59.4</v>
      </c>
      <c r="H414" s="36">
        <v>75.3</v>
      </c>
      <c r="I414" s="36">
        <v>51.3</v>
      </c>
      <c r="J414" s="11"/>
      <c r="K414" s="36">
        <v>25</v>
      </c>
      <c r="L414" s="59">
        <v>93.3</v>
      </c>
    </row>
    <row r="415" spans="1:13" collapsed="1" x14ac:dyDescent="0.25">
      <c r="A415" s="9">
        <v>2005</v>
      </c>
      <c r="B415" s="35">
        <v>54</v>
      </c>
      <c r="C415" s="35">
        <v>52</v>
      </c>
      <c r="D415" s="35">
        <v>32</v>
      </c>
      <c r="E415" s="35">
        <v>47</v>
      </c>
      <c r="F415" s="11"/>
      <c r="G415" s="35">
        <v>49</v>
      </c>
      <c r="H415" s="35">
        <v>76</v>
      </c>
      <c r="I415" s="35">
        <v>65</v>
      </c>
      <c r="J415" s="11"/>
      <c r="K415" s="35">
        <v>23</v>
      </c>
      <c r="L415" s="60">
        <v>54</v>
      </c>
    </row>
    <row r="416" spans="1:13" hidden="1" outlineLevel="1" x14ac:dyDescent="0.25">
      <c r="A416" s="9">
        <v>2006</v>
      </c>
      <c r="B416" s="35">
        <v>50</v>
      </c>
      <c r="C416" s="35">
        <v>52</v>
      </c>
      <c r="D416" s="35">
        <v>38</v>
      </c>
      <c r="E416" s="35">
        <v>35</v>
      </c>
      <c r="F416" s="11"/>
      <c r="G416" s="35">
        <v>36</v>
      </c>
      <c r="H416" s="35">
        <v>51</v>
      </c>
      <c r="I416" s="35">
        <v>82</v>
      </c>
      <c r="J416" s="11"/>
      <c r="K416" s="35">
        <v>28</v>
      </c>
      <c r="L416" s="60">
        <v>64</v>
      </c>
    </row>
    <row r="417" spans="1:12" hidden="1" outlineLevel="1" x14ac:dyDescent="0.25">
      <c r="A417" s="9">
        <v>2007</v>
      </c>
      <c r="B417" s="35">
        <v>47</v>
      </c>
      <c r="C417" s="35">
        <v>48</v>
      </c>
      <c r="D417" s="35">
        <v>39</v>
      </c>
      <c r="E417" s="35">
        <v>46</v>
      </c>
      <c r="F417" s="11"/>
      <c r="G417" s="35">
        <v>40</v>
      </c>
      <c r="H417" s="35">
        <v>43</v>
      </c>
      <c r="I417" s="35">
        <v>50</v>
      </c>
      <c r="J417" s="11"/>
      <c r="K417" s="35">
        <v>39</v>
      </c>
      <c r="L417" s="60">
        <v>53</v>
      </c>
    </row>
    <row r="418" spans="1:12" hidden="1" outlineLevel="1" x14ac:dyDescent="0.25">
      <c r="A418" s="9">
        <v>2008</v>
      </c>
      <c r="B418" s="35">
        <v>41</v>
      </c>
      <c r="C418" s="35">
        <v>43</v>
      </c>
      <c r="D418" s="35">
        <v>39</v>
      </c>
      <c r="E418" s="35">
        <v>37</v>
      </c>
      <c r="F418" s="11"/>
      <c r="G418" s="35">
        <v>27</v>
      </c>
      <c r="H418" s="35">
        <v>19</v>
      </c>
      <c r="I418" s="35">
        <v>48</v>
      </c>
      <c r="J418" s="11"/>
      <c r="K418" s="35">
        <v>28</v>
      </c>
      <c r="L418" s="60">
        <v>46</v>
      </c>
    </row>
    <row r="419" spans="1:12" hidden="1" outlineLevel="1" x14ac:dyDescent="0.25">
      <c r="A419" s="9">
        <v>2009</v>
      </c>
      <c r="B419" s="36">
        <v>47.2</v>
      </c>
      <c r="C419" s="36">
        <v>37.1</v>
      </c>
      <c r="D419" s="36">
        <v>31.6</v>
      </c>
      <c r="E419" s="36">
        <v>32.200000000000003</v>
      </c>
      <c r="F419" s="11"/>
      <c r="G419" s="36">
        <v>39.4</v>
      </c>
      <c r="H419" s="36">
        <v>37.9</v>
      </c>
      <c r="I419" s="36">
        <v>45.3</v>
      </c>
      <c r="J419" s="11"/>
      <c r="K419" s="36">
        <v>23.3</v>
      </c>
      <c r="L419" s="60"/>
    </row>
    <row r="420" spans="1:12" collapsed="1" x14ac:dyDescent="0.25">
      <c r="A420" s="9">
        <v>2010</v>
      </c>
      <c r="B420" s="36">
        <v>36.799999999999997</v>
      </c>
      <c r="C420" s="36">
        <v>35.299999999999997</v>
      </c>
      <c r="D420" s="36">
        <v>24.2</v>
      </c>
      <c r="E420" s="36">
        <v>23.2</v>
      </c>
      <c r="F420" s="11"/>
      <c r="G420" s="36">
        <v>37.6</v>
      </c>
      <c r="H420" s="36">
        <v>39.5</v>
      </c>
      <c r="I420" s="36">
        <v>31.6</v>
      </c>
      <c r="J420" s="11"/>
      <c r="K420" s="36">
        <v>14.1</v>
      </c>
      <c r="L420" s="60"/>
    </row>
    <row r="421" spans="1:12" hidden="1" outlineLevel="1" x14ac:dyDescent="0.25">
      <c r="A421" s="9">
        <v>2011</v>
      </c>
      <c r="B421" s="36">
        <v>38.299999999999997</v>
      </c>
      <c r="C421" s="36">
        <v>40.799999999999997</v>
      </c>
      <c r="D421" s="36">
        <v>26.7</v>
      </c>
      <c r="E421" s="36">
        <v>26.8</v>
      </c>
      <c r="F421" s="36">
        <v>32.4</v>
      </c>
      <c r="G421" s="36">
        <v>33.4</v>
      </c>
      <c r="H421" s="36">
        <v>44.2</v>
      </c>
      <c r="I421" s="36">
        <v>21.6</v>
      </c>
      <c r="J421" s="36">
        <v>11.9</v>
      </c>
      <c r="K421" s="36">
        <v>30.9</v>
      </c>
      <c r="L421" s="59"/>
    </row>
    <row r="422" spans="1:12" hidden="1" outlineLevel="1" x14ac:dyDescent="0.25">
      <c r="A422" s="9">
        <v>2012</v>
      </c>
      <c r="B422" s="36">
        <v>43</v>
      </c>
      <c r="C422" s="36">
        <v>45.7</v>
      </c>
      <c r="D422" s="36">
        <v>30.8</v>
      </c>
      <c r="E422" s="36">
        <v>37.700000000000003</v>
      </c>
      <c r="F422" s="36">
        <v>24.8</v>
      </c>
      <c r="G422" s="36">
        <v>27.9</v>
      </c>
      <c r="H422" s="36">
        <v>44.1</v>
      </c>
      <c r="I422" s="36">
        <v>38.200000000000003</v>
      </c>
      <c r="J422" s="36">
        <v>20.3</v>
      </c>
      <c r="K422" s="36">
        <v>44.7</v>
      </c>
      <c r="L422" s="61"/>
    </row>
    <row r="423" spans="1:12" collapsed="1" x14ac:dyDescent="0.25">
      <c r="A423" s="9">
        <v>2013</v>
      </c>
      <c r="B423" s="36">
        <v>38.6</v>
      </c>
      <c r="C423" s="36">
        <v>37.6</v>
      </c>
      <c r="D423" s="36">
        <v>15.7</v>
      </c>
      <c r="E423" s="36">
        <v>33</v>
      </c>
      <c r="F423" s="36">
        <v>46.2</v>
      </c>
      <c r="G423" s="36">
        <v>39.6</v>
      </c>
      <c r="H423" s="36">
        <v>49</v>
      </c>
      <c r="I423" s="36">
        <v>52.7</v>
      </c>
      <c r="J423" s="36">
        <v>28.9</v>
      </c>
      <c r="K423" s="36">
        <v>26.8</v>
      </c>
      <c r="L423" s="61"/>
    </row>
    <row r="424" spans="1:12" x14ac:dyDescent="0.25">
      <c r="A424" s="9">
        <v>2014</v>
      </c>
      <c r="B424" s="36">
        <f>[1]Eiro!$CE$1892</f>
        <v>31.9</v>
      </c>
      <c r="C424" s="36">
        <f>[1]Eiro!$CE$1893</f>
        <v>31.3</v>
      </c>
      <c r="D424" s="36">
        <f>[1]Eiro!$CE$1894</f>
        <v>20.7</v>
      </c>
      <c r="E424" s="36">
        <f>[1]Eiro!$CE$1895</f>
        <v>26.2</v>
      </c>
      <c r="F424" s="36">
        <f>[1]Eiro!$CE$1896</f>
        <v>0</v>
      </c>
      <c r="G424" s="36">
        <f>[1]Eiro!$CE$1897</f>
        <v>22.1</v>
      </c>
      <c r="H424" s="36">
        <f>[1]Eiro!$CE$1898</f>
        <v>25.2</v>
      </c>
      <c r="I424" s="36">
        <f>[1]Eiro!$CE$1899</f>
        <v>27</v>
      </c>
      <c r="J424" s="36">
        <f>[1]Eiro!$CE$1900</f>
        <v>0</v>
      </c>
      <c r="K424" s="36">
        <f>[1]Eiro!$CE$1901</f>
        <v>27.34</v>
      </c>
      <c r="L424" s="61"/>
    </row>
    <row r="425" spans="1:12" x14ac:dyDescent="0.25">
      <c r="A425" s="9">
        <v>2015</v>
      </c>
      <c r="B425" s="36">
        <v>31.4</v>
      </c>
      <c r="C425" s="36">
        <v>32.200000000000003</v>
      </c>
      <c r="D425" s="36">
        <v>24.4</v>
      </c>
      <c r="E425" s="36">
        <v>31.5</v>
      </c>
      <c r="F425" s="36">
        <v>30.6</v>
      </c>
      <c r="G425" s="36">
        <v>16.2</v>
      </c>
      <c r="H425" s="36">
        <v>33.9</v>
      </c>
      <c r="I425" s="36">
        <v>20.7</v>
      </c>
      <c r="J425" s="36">
        <v>12.9</v>
      </c>
      <c r="K425" s="36">
        <v>13.9</v>
      </c>
      <c r="L425" s="59"/>
    </row>
    <row r="426" spans="1:12" x14ac:dyDescent="0.25">
      <c r="A426" s="9">
        <v>2016</v>
      </c>
      <c r="B426" s="36">
        <v>28.6</v>
      </c>
      <c r="C426" s="36">
        <v>26.7</v>
      </c>
      <c r="D426" s="36">
        <v>24.6</v>
      </c>
      <c r="E426" s="36">
        <v>15.8</v>
      </c>
      <c r="F426" s="36">
        <v>35.4</v>
      </c>
      <c r="G426" s="36">
        <v>14.3</v>
      </c>
      <c r="H426" s="36">
        <v>32.799999999999997</v>
      </c>
      <c r="I426" s="36">
        <v>38.700000000000003</v>
      </c>
      <c r="J426" s="36">
        <v>13</v>
      </c>
      <c r="K426" s="36">
        <v>25.3</v>
      </c>
      <c r="L426" s="61"/>
    </row>
    <row r="427" spans="1:12" x14ac:dyDescent="0.25">
      <c r="A427" s="9">
        <v>2017</v>
      </c>
      <c r="B427" s="36">
        <v>24.9</v>
      </c>
      <c r="C427" s="36">
        <v>23.9</v>
      </c>
      <c r="D427" s="36">
        <v>10.7</v>
      </c>
      <c r="E427" s="36">
        <v>23</v>
      </c>
      <c r="F427" s="36">
        <v>4.5</v>
      </c>
      <c r="G427" s="36">
        <v>10.199999999999999</v>
      </c>
      <c r="H427" s="36">
        <v>23.1</v>
      </c>
      <c r="I427" s="36">
        <v>32</v>
      </c>
      <c r="J427" s="36">
        <v>30.4</v>
      </c>
      <c r="K427" s="36">
        <v>25.6</v>
      </c>
      <c r="L427" s="61"/>
    </row>
    <row r="428" spans="1:12" x14ac:dyDescent="0.25">
      <c r="A428" s="9">
        <v>2021</v>
      </c>
      <c r="B428" s="11"/>
      <c r="C428" s="36">
        <v>13.7</v>
      </c>
      <c r="D428" s="36">
        <v>9.9</v>
      </c>
      <c r="E428" s="36">
        <v>25.3</v>
      </c>
      <c r="F428" s="36">
        <v>18.5</v>
      </c>
      <c r="G428" s="36">
        <v>15.9</v>
      </c>
      <c r="H428" s="36">
        <v>11.8</v>
      </c>
      <c r="I428" s="36">
        <v>3.7</v>
      </c>
      <c r="J428" s="36">
        <v>13.1</v>
      </c>
      <c r="K428" s="36">
        <v>6</v>
      </c>
      <c r="L428" s="61"/>
    </row>
    <row r="429" spans="1:12" x14ac:dyDescent="0.25">
      <c r="A429" s="9">
        <v>2022</v>
      </c>
      <c r="B429" s="35">
        <v>17</v>
      </c>
      <c r="C429" s="35">
        <v>18.100000000000001</v>
      </c>
      <c r="D429" s="35">
        <v>17.7</v>
      </c>
      <c r="E429" s="35">
        <v>18.3</v>
      </c>
      <c r="F429" s="35"/>
      <c r="G429" s="35">
        <v>11.8</v>
      </c>
      <c r="H429" s="35">
        <v>17.899999999999999</v>
      </c>
      <c r="I429" s="35">
        <v>0</v>
      </c>
      <c r="J429" s="35"/>
      <c r="K429" s="35">
        <v>0</v>
      </c>
      <c r="L429" s="61"/>
    </row>
    <row r="430" spans="1:12" x14ac:dyDescent="0.25">
      <c r="A430" s="11"/>
      <c r="B430" s="35"/>
      <c r="C430" s="35"/>
      <c r="D430" s="35" t="s">
        <v>36</v>
      </c>
      <c r="E430" s="35"/>
      <c r="F430" s="35"/>
      <c r="G430" s="35"/>
      <c r="H430" s="35"/>
      <c r="I430" s="35"/>
      <c r="J430" s="35"/>
      <c r="K430" s="35"/>
      <c r="L430" s="61"/>
    </row>
    <row r="431" spans="1:1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61"/>
    </row>
    <row r="432" spans="1:1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61"/>
    </row>
    <row r="433" spans="1:1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61"/>
    </row>
    <row r="434" spans="1:1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61"/>
    </row>
    <row r="445" spans="1:12" s="3" customFormat="1" ht="5.25" customHeight="1" x14ac:dyDescent="0.25"/>
    <row r="447" spans="1:12" x14ac:dyDescent="0.25">
      <c r="B447" s="16" t="s">
        <v>0</v>
      </c>
      <c r="C447" s="16" t="s">
        <v>1</v>
      </c>
      <c r="D447" s="16" t="s">
        <v>2</v>
      </c>
      <c r="E447" s="16" t="s">
        <v>3</v>
      </c>
      <c r="F447" s="1" t="s">
        <v>31</v>
      </c>
      <c r="G447" s="16" t="s">
        <v>4</v>
      </c>
      <c r="H447" s="16" t="s">
        <v>5</v>
      </c>
      <c r="I447" s="16" t="s">
        <v>6</v>
      </c>
      <c r="J447" s="1" t="s">
        <v>32</v>
      </c>
      <c r="K447" s="16" t="s">
        <v>7</v>
      </c>
      <c r="L447" s="16" t="s">
        <v>8</v>
      </c>
    </row>
    <row r="448" spans="1:12" x14ac:dyDescent="0.25">
      <c r="A448" s="11" t="s">
        <v>21</v>
      </c>
      <c r="B448" s="34">
        <v>3.3203626109538362</v>
      </c>
      <c r="C448" s="34">
        <v>5.6260197458525374</v>
      </c>
      <c r="D448" s="34">
        <v>3.5371862307743527</v>
      </c>
      <c r="E448" s="34">
        <v>3.2616794837548677</v>
      </c>
      <c r="F448" s="11"/>
      <c r="G448" s="34">
        <v>3.0887639880500277</v>
      </c>
      <c r="H448" s="34">
        <v>2.8422973741161455</v>
      </c>
      <c r="I448" s="34">
        <v>3.9210094817138379</v>
      </c>
      <c r="J448" s="11"/>
      <c r="K448" s="34">
        <v>3.106052547601319</v>
      </c>
      <c r="L448" s="34">
        <v>1.3376724499371095</v>
      </c>
    </row>
    <row r="449" spans="1:12" x14ac:dyDescent="0.25">
      <c r="A449" s="11" t="s">
        <v>22</v>
      </c>
      <c r="B449" s="34">
        <v>3.4485101892343484</v>
      </c>
      <c r="C449" s="34">
        <v>5.8716915020786242</v>
      </c>
      <c r="D449" s="34">
        <v>3.4252931747236985</v>
      </c>
      <c r="E449" s="34">
        <v>3.4668883971983036</v>
      </c>
      <c r="F449" s="11"/>
      <c r="G449" s="34">
        <v>3.1524355106606556</v>
      </c>
      <c r="H449" s="34">
        <v>2.5281754492841912</v>
      </c>
      <c r="I449" s="34">
        <v>3.6912751677852347</v>
      </c>
      <c r="J449" s="11"/>
      <c r="K449" s="34">
        <v>2.4828235697009911</v>
      </c>
      <c r="L449" s="34">
        <v>1.4811207823564023</v>
      </c>
    </row>
    <row r="450" spans="1:12" hidden="1" outlineLevel="1" x14ac:dyDescent="0.25">
      <c r="A450" s="11" t="s">
        <v>23</v>
      </c>
      <c r="B450" s="34">
        <v>3.3852580982067608</v>
      </c>
      <c r="C450" s="34">
        <v>5.7314387063324057</v>
      </c>
      <c r="D450" s="34">
        <v>3.4637708294326908</v>
      </c>
      <c r="E450" s="34">
        <v>3.4243679715904287</v>
      </c>
      <c r="F450" s="11"/>
      <c r="G450" s="34">
        <v>3.3063736710921208</v>
      </c>
      <c r="H450" s="34">
        <v>2.5802339686259996</v>
      </c>
      <c r="I450" s="34">
        <v>3.7140652131969905</v>
      </c>
      <c r="J450" s="11"/>
      <c r="K450" s="34">
        <v>2.254960914010824</v>
      </c>
      <c r="L450" s="34">
        <v>1.4993735494074392</v>
      </c>
    </row>
    <row r="451" spans="1:12" hidden="1" outlineLevel="1" x14ac:dyDescent="0.25">
      <c r="A451" s="11" t="s">
        <v>24</v>
      </c>
      <c r="B451" s="34">
        <v>3.2395014161632574</v>
      </c>
      <c r="C451" s="34">
        <v>5.4938169745048677</v>
      </c>
      <c r="D451" s="34">
        <v>3.3124517291684543</v>
      </c>
      <c r="E451" s="34">
        <v>3.0420821362176778</v>
      </c>
      <c r="F451" s="11"/>
      <c r="G451" s="34">
        <v>2.8825773632895295</v>
      </c>
      <c r="H451" s="34">
        <v>2.4099389205135662</v>
      </c>
      <c r="I451" s="34">
        <v>3.6036913487058362</v>
      </c>
      <c r="J451" s="11"/>
      <c r="K451" s="34">
        <v>2.2746781115879826</v>
      </c>
      <c r="L451" s="34">
        <v>1.3516323559991683</v>
      </c>
    </row>
    <row r="452" spans="1:12" hidden="1" outlineLevel="1" x14ac:dyDescent="0.25">
      <c r="A452" s="11" t="s">
        <v>9</v>
      </c>
      <c r="B452" s="34">
        <v>3.296241563142436</v>
      </c>
      <c r="C452" s="34">
        <v>5.63175572212488</v>
      </c>
      <c r="D452" s="34">
        <v>3.3780857514075358</v>
      </c>
      <c r="E452" s="34">
        <v>2.9324272884916325</v>
      </c>
      <c r="F452" s="11"/>
      <c r="G452" s="34">
        <v>3.1427843370423849</v>
      </c>
      <c r="H452" s="34">
        <v>2.5674075471302671</v>
      </c>
      <c r="I452" s="34">
        <v>3.8957516581601204</v>
      </c>
      <c r="J452" s="11"/>
      <c r="K452" s="34">
        <v>2.2365110427732735</v>
      </c>
      <c r="L452" s="34">
        <v>1.3698630136986301</v>
      </c>
    </row>
    <row r="453" spans="1:12" collapsed="1" x14ac:dyDescent="0.25">
      <c r="A453" s="11" t="s">
        <v>10</v>
      </c>
      <c r="B453" s="34">
        <v>3.4376794860470534</v>
      </c>
      <c r="C453" s="34">
        <v>5.816756368004679</v>
      </c>
      <c r="D453" s="34">
        <v>3.6799817753283506</v>
      </c>
      <c r="E453" s="34">
        <v>3.34095027972579</v>
      </c>
      <c r="F453" s="11"/>
      <c r="G453" s="34">
        <v>2.9011980873582979</v>
      </c>
      <c r="H453" s="34">
        <v>3.0178603482319155</v>
      </c>
      <c r="I453" s="34">
        <v>4.3750799539465266</v>
      </c>
      <c r="J453" s="11"/>
      <c r="K453" s="34">
        <v>3.3574675102208618</v>
      </c>
      <c r="L453" s="34">
        <v>1.4065596828847262</v>
      </c>
    </row>
    <row r="454" spans="1:12" hidden="1" outlineLevel="1" x14ac:dyDescent="0.25">
      <c r="A454" s="11" t="s">
        <v>11</v>
      </c>
      <c r="B454" s="34">
        <v>3.3012642341442122</v>
      </c>
      <c r="C454" s="34">
        <v>5.4794373873228785</v>
      </c>
      <c r="D454" s="34">
        <v>3.5535098625329558</v>
      </c>
      <c r="E454" s="34">
        <v>3.534212083061568</v>
      </c>
      <c r="F454" s="11"/>
      <c r="G454" s="34">
        <v>2.9641411220358589</v>
      </c>
      <c r="H454" s="34">
        <v>3.0055425404262612</v>
      </c>
      <c r="I454" s="34">
        <v>4.4410574446838709</v>
      </c>
      <c r="J454" s="11"/>
      <c r="K454" s="34">
        <v>3.2951549859103717</v>
      </c>
      <c r="L454" s="34">
        <v>1.439807452615292</v>
      </c>
    </row>
    <row r="455" spans="1:12" hidden="1" outlineLevel="1" x14ac:dyDescent="0.25">
      <c r="A455" s="11" t="s">
        <v>12</v>
      </c>
      <c r="B455" s="34">
        <v>3.3974128021685797</v>
      </c>
      <c r="C455" s="34">
        <v>5.7113328427340813</v>
      </c>
      <c r="D455" s="34">
        <v>3.9250859167562093</v>
      </c>
      <c r="E455" s="34">
        <v>3.3305958572862489</v>
      </c>
      <c r="F455" s="11"/>
      <c r="G455" s="34">
        <v>3.1002973384581911</v>
      </c>
      <c r="H455" s="34">
        <v>3.1269759153877108</v>
      </c>
      <c r="I455" s="34">
        <v>4.3147947163618081</v>
      </c>
      <c r="J455" s="11"/>
      <c r="K455" s="34">
        <v>3.2947057486934788</v>
      </c>
      <c r="L455" s="34">
        <v>1.3861815031405673</v>
      </c>
    </row>
    <row r="456" spans="1:12" hidden="1" outlineLevel="1" x14ac:dyDescent="0.25">
      <c r="A456" s="11" t="s">
        <v>13</v>
      </c>
      <c r="B456" s="34">
        <v>3.3990125055892046</v>
      </c>
      <c r="C456" s="34">
        <v>5.8973860271666023</v>
      </c>
      <c r="D456" s="34">
        <v>3.8568384712894788</v>
      </c>
      <c r="E456" s="34">
        <v>3.4045515070814671</v>
      </c>
      <c r="F456" s="11"/>
      <c r="G456" s="34">
        <v>3.3542523263362907</v>
      </c>
      <c r="H456" s="34">
        <v>2.8215921180443129</v>
      </c>
      <c r="I456" s="34">
        <v>4.1909572038793215</v>
      </c>
      <c r="J456" s="11"/>
      <c r="K456" s="34">
        <v>2.8778608656242919</v>
      </c>
      <c r="L456" s="34">
        <v>1.2451123877760546</v>
      </c>
    </row>
    <row r="457" spans="1:12" hidden="1" outlineLevel="1" x14ac:dyDescent="0.25">
      <c r="A457" s="11" t="s">
        <v>14</v>
      </c>
      <c r="B457" s="34">
        <v>3.5062785234695641</v>
      </c>
      <c r="C457" s="34">
        <v>6.1878042314304382</v>
      </c>
      <c r="D457" s="34">
        <v>3.8956685601427807</v>
      </c>
      <c r="E457" s="34">
        <v>3.5381637837183981</v>
      </c>
      <c r="F457" s="11"/>
      <c r="G457" s="34">
        <v>3.1652968365016276</v>
      </c>
      <c r="H457" s="34">
        <v>3.0255958453120653</v>
      </c>
      <c r="I457" s="34">
        <v>4.1306592749605962</v>
      </c>
      <c r="J457" s="11"/>
      <c r="K457" s="34">
        <v>3.0669968421291776</v>
      </c>
      <c r="L457" s="34">
        <v>1.3020833333333333</v>
      </c>
    </row>
    <row r="458" spans="1:12" collapsed="1" x14ac:dyDescent="0.25">
      <c r="A458" s="9">
        <v>2005</v>
      </c>
      <c r="B458" s="35">
        <v>3.7</v>
      </c>
      <c r="C458" s="35">
        <v>6.5</v>
      </c>
      <c r="D458" s="34">
        <v>4.2</v>
      </c>
      <c r="E458" s="35">
        <v>3.6</v>
      </c>
      <c r="F458" s="11"/>
      <c r="G458" s="35">
        <v>4.4000000000000004</v>
      </c>
      <c r="H458" s="35">
        <v>3.3</v>
      </c>
      <c r="I458" s="35">
        <v>4.2</v>
      </c>
      <c r="J458" s="11"/>
      <c r="K458" s="35">
        <v>3.2</v>
      </c>
      <c r="L458" s="35">
        <v>1.3</v>
      </c>
    </row>
    <row r="459" spans="1:12" hidden="1" outlineLevel="1" x14ac:dyDescent="0.25">
      <c r="A459" s="9">
        <v>2006</v>
      </c>
      <c r="B459" s="35">
        <v>3.8</v>
      </c>
      <c r="C459" s="35">
        <v>6.7</v>
      </c>
      <c r="D459" s="34">
        <v>4.3</v>
      </c>
      <c r="E459" s="34">
        <v>4.2</v>
      </c>
      <c r="F459" s="11"/>
      <c r="G459" s="35">
        <v>4.0999999999999996</v>
      </c>
      <c r="H459" s="35">
        <v>3.3</v>
      </c>
      <c r="I459" s="35">
        <v>4.3</v>
      </c>
      <c r="J459" s="11"/>
      <c r="K459" s="35">
        <v>3.6</v>
      </c>
      <c r="L459" s="35">
        <v>1.3</v>
      </c>
    </row>
    <row r="460" spans="1:12" hidden="1" outlineLevel="1" x14ac:dyDescent="0.25">
      <c r="A460" s="9">
        <v>2007</v>
      </c>
      <c r="B460" s="35">
        <v>3.8</v>
      </c>
      <c r="C460" s="35">
        <v>6.4</v>
      </c>
      <c r="D460" s="34">
        <v>4.2</v>
      </c>
      <c r="E460" s="34">
        <v>4</v>
      </c>
      <c r="F460" s="11"/>
      <c r="G460" s="35">
        <v>3.9</v>
      </c>
      <c r="H460" s="35">
        <v>3.3</v>
      </c>
      <c r="I460" s="35">
        <v>4.2</v>
      </c>
      <c r="J460" s="11"/>
      <c r="K460" s="35">
        <v>3.5</v>
      </c>
      <c r="L460" s="35">
        <v>1.1000000000000001</v>
      </c>
    </row>
    <row r="461" spans="1:12" hidden="1" outlineLevel="1" x14ac:dyDescent="0.25">
      <c r="A461" s="9">
        <v>2008</v>
      </c>
      <c r="B461" s="34">
        <v>3.5</v>
      </c>
      <c r="C461" s="34">
        <v>6.8</v>
      </c>
      <c r="D461" s="34">
        <v>3.7</v>
      </c>
      <c r="E461" s="34">
        <v>3</v>
      </c>
      <c r="F461" s="11"/>
      <c r="G461" s="34">
        <v>3.1</v>
      </c>
      <c r="H461" s="34">
        <v>2.9</v>
      </c>
      <c r="I461" s="34">
        <v>3.4</v>
      </c>
      <c r="J461" s="11"/>
      <c r="K461" s="34">
        <v>2.8</v>
      </c>
      <c r="L461" s="34"/>
    </row>
    <row r="462" spans="1:12" hidden="1" outlineLevel="1" x14ac:dyDescent="0.25">
      <c r="A462" s="9">
        <v>2009</v>
      </c>
      <c r="B462" s="34">
        <v>3.3</v>
      </c>
      <c r="C462" s="34">
        <v>6.3</v>
      </c>
      <c r="D462" s="34">
        <v>3.5</v>
      </c>
      <c r="E462" s="34">
        <v>3</v>
      </c>
      <c r="F462" s="11"/>
      <c r="G462" s="34">
        <v>3.4</v>
      </c>
      <c r="H462" s="34">
        <v>2.9</v>
      </c>
      <c r="I462" s="34">
        <v>3.5</v>
      </c>
      <c r="J462" s="11"/>
      <c r="K462" s="34">
        <v>2.7</v>
      </c>
      <c r="L462" s="35"/>
    </row>
    <row r="463" spans="1:12" collapsed="1" x14ac:dyDescent="0.25">
      <c r="A463" s="9">
        <v>2010</v>
      </c>
      <c r="B463" s="34">
        <v>3.3</v>
      </c>
      <c r="C463" s="34">
        <v>5.6</v>
      </c>
      <c r="D463" s="34">
        <v>3.3</v>
      </c>
      <c r="E463" s="34">
        <v>3.1</v>
      </c>
      <c r="F463" s="11"/>
      <c r="G463" s="34">
        <v>3.2</v>
      </c>
      <c r="H463" s="34">
        <v>2.8</v>
      </c>
      <c r="I463" s="34">
        <v>3.4</v>
      </c>
      <c r="J463" s="11"/>
      <c r="K463" s="34">
        <v>2.9</v>
      </c>
      <c r="L463" s="35"/>
    </row>
    <row r="464" spans="1:12" hidden="1" outlineLevel="1" x14ac:dyDescent="0.25">
      <c r="A464" s="9">
        <v>2011</v>
      </c>
      <c r="B464" s="34">
        <v>3.4</v>
      </c>
      <c r="C464" s="34">
        <v>6.5</v>
      </c>
      <c r="D464" s="34">
        <v>3.6</v>
      </c>
      <c r="E464" s="34">
        <v>3.2</v>
      </c>
      <c r="F464" s="35">
        <v>2.7</v>
      </c>
      <c r="G464" s="34">
        <v>3.6</v>
      </c>
      <c r="H464" s="34">
        <v>3</v>
      </c>
      <c r="I464" s="34">
        <v>3.6</v>
      </c>
      <c r="J464" s="35">
        <v>5.8</v>
      </c>
      <c r="K464" s="34">
        <v>3.1</v>
      </c>
      <c r="L464" s="35"/>
    </row>
    <row r="465" spans="1:22" hidden="1" outlineLevel="1" x14ac:dyDescent="0.25">
      <c r="A465" s="9">
        <v>2012</v>
      </c>
      <c r="B465" s="35">
        <v>3.4</v>
      </c>
      <c r="C465" s="35">
        <v>6.7</v>
      </c>
      <c r="D465" s="35">
        <v>3.5</v>
      </c>
      <c r="E465" s="35">
        <v>3.2</v>
      </c>
      <c r="F465" s="35">
        <v>2.7</v>
      </c>
      <c r="G465" s="35">
        <v>3.5</v>
      </c>
      <c r="H465" s="35">
        <v>3</v>
      </c>
      <c r="I465" s="35">
        <v>3.6</v>
      </c>
      <c r="J465" s="35">
        <v>5.5</v>
      </c>
      <c r="K465" s="35">
        <v>3.2</v>
      </c>
      <c r="L465" s="35"/>
    </row>
    <row r="466" spans="1:22" hidden="1" outlineLevel="1" x14ac:dyDescent="0.25">
      <c r="A466" s="9">
        <v>2013</v>
      </c>
      <c r="B466" s="35">
        <v>3.5</v>
      </c>
      <c r="C466" s="35">
        <v>6.7</v>
      </c>
      <c r="D466" s="35">
        <v>3.4</v>
      </c>
      <c r="E466" s="35">
        <v>3.3</v>
      </c>
      <c r="F466" s="35">
        <v>2.9</v>
      </c>
      <c r="G466" s="35">
        <v>3.7</v>
      </c>
      <c r="H466" s="35">
        <v>3.1</v>
      </c>
      <c r="I466" s="35">
        <v>3.7</v>
      </c>
      <c r="J466" s="35">
        <v>5.8</v>
      </c>
      <c r="K466" s="35">
        <v>3.3</v>
      </c>
      <c r="L466" s="11"/>
    </row>
    <row r="467" spans="1:22" hidden="1" outlineLevel="1" x14ac:dyDescent="0.25">
      <c r="A467" s="9">
        <v>2014</v>
      </c>
      <c r="B467" s="34">
        <v>3.4740000000000002</v>
      </c>
      <c r="C467" s="34">
        <v>6.7629999999999999</v>
      </c>
      <c r="D467" s="34">
        <v>3.367</v>
      </c>
      <c r="E467" s="34">
        <v>3.2349999999999999</v>
      </c>
      <c r="F467" s="34">
        <v>2.78</v>
      </c>
      <c r="G467" s="34">
        <v>3.6859999999999999</v>
      </c>
      <c r="H467" s="34">
        <v>3.0089999999999999</v>
      </c>
      <c r="I467" s="34">
        <v>3.8540000000000001</v>
      </c>
      <c r="J467" s="34">
        <v>5.6760000000000002</v>
      </c>
      <c r="K467" s="34">
        <v>3.1150000000000002</v>
      </c>
      <c r="L467" s="11"/>
    </row>
    <row r="468" spans="1:22" collapsed="1" x14ac:dyDescent="0.25">
      <c r="A468" s="9">
        <v>2015</v>
      </c>
      <c r="B468" s="34">
        <v>3.4740000000000002</v>
      </c>
      <c r="C468" s="34">
        <v>6.73</v>
      </c>
      <c r="D468" s="34">
        <v>3.5409999999999999</v>
      </c>
      <c r="E468" s="34">
        <v>3.2959999999999998</v>
      </c>
      <c r="F468" s="34">
        <v>2.7730000000000001</v>
      </c>
      <c r="G468" s="34">
        <v>3.8330000000000002</v>
      </c>
      <c r="H468" s="34">
        <v>2.9790000000000001</v>
      </c>
      <c r="I468" s="34">
        <v>3.9660000000000002</v>
      </c>
      <c r="J468" s="34">
        <v>5.5529999999999999</v>
      </c>
      <c r="K468" s="34">
        <v>3.258</v>
      </c>
      <c r="L468" s="11"/>
    </row>
    <row r="469" spans="1:22" x14ac:dyDescent="0.25">
      <c r="A469" s="9">
        <v>2016</v>
      </c>
      <c r="B469" s="35">
        <v>3.5</v>
      </c>
      <c r="C469" s="35">
        <v>6.6</v>
      </c>
      <c r="D469" s="35">
        <v>3.7</v>
      </c>
      <c r="E469" s="35">
        <v>3.3</v>
      </c>
      <c r="F469" s="35">
        <v>2.9</v>
      </c>
      <c r="G469" s="35">
        <v>3.9</v>
      </c>
      <c r="H469" s="34">
        <v>3</v>
      </c>
      <c r="I469" s="35">
        <v>3.9</v>
      </c>
      <c r="J469" s="35">
        <v>5.7</v>
      </c>
      <c r="K469" s="35">
        <v>3.1</v>
      </c>
      <c r="L469" s="11"/>
    </row>
    <row r="470" spans="1:22" x14ac:dyDescent="0.25">
      <c r="A470" s="9">
        <v>2017</v>
      </c>
      <c r="B470" s="40">
        <v>3.5</v>
      </c>
      <c r="C470" s="40">
        <v>6.6</v>
      </c>
      <c r="D470" s="40">
        <v>3.6</v>
      </c>
      <c r="E470" s="40">
        <v>3.3</v>
      </c>
      <c r="F470" s="40">
        <v>3</v>
      </c>
      <c r="G470" s="40">
        <v>3.7</v>
      </c>
      <c r="H470" s="40">
        <v>2.8</v>
      </c>
      <c r="I470" s="40">
        <v>4</v>
      </c>
      <c r="J470" s="40">
        <v>5.9</v>
      </c>
      <c r="K470" s="40">
        <v>3</v>
      </c>
      <c r="L470" s="39"/>
    </row>
    <row r="471" spans="1:22" x14ac:dyDescent="0.25">
      <c r="A471" s="38">
        <v>2018</v>
      </c>
      <c r="B471" s="41">
        <v>3.4208903481724695</v>
      </c>
      <c r="C471" s="41">
        <v>6.4715608570154943</v>
      </c>
      <c r="D471" s="41">
        <v>3.5833615805529999</v>
      </c>
      <c r="E471" s="41">
        <v>3.4302865718573572</v>
      </c>
      <c r="F471" s="41">
        <v>2.899075919550643</v>
      </c>
      <c r="G471" s="41">
        <v>3.5681702990369994</v>
      </c>
      <c r="H471" s="41">
        <v>2.8718543766770614</v>
      </c>
      <c r="I471" s="41">
        <v>4.3853342918763483</v>
      </c>
      <c r="J471" s="41">
        <v>5.9675675675675679</v>
      </c>
      <c r="K471" s="41">
        <v>3.287081478895773</v>
      </c>
      <c r="L471" s="45"/>
    </row>
    <row r="472" spans="1:22" x14ac:dyDescent="0.25">
      <c r="A472" s="38">
        <v>2019</v>
      </c>
      <c r="B472" s="17">
        <v>3.3192236623114524</v>
      </c>
      <c r="C472" s="17">
        <v>6.2901701549195446</v>
      </c>
      <c r="D472" s="17">
        <v>3.4370962630719353</v>
      </c>
      <c r="E472" s="17">
        <v>3.3355927366130356</v>
      </c>
      <c r="F472" s="17">
        <v>2.7362276541408241</v>
      </c>
      <c r="G472" s="17">
        <v>3.1195282468251255</v>
      </c>
      <c r="H472" s="17">
        <v>2.8306704603487272</v>
      </c>
      <c r="I472" s="17">
        <v>4.0922753775395648</v>
      </c>
      <c r="J472" s="17">
        <v>5.8568329718004337</v>
      </c>
      <c r="K472" s="17">
        <v>3.2147702471538957</v>
      </c>
    </row>
    <row r="473" spans="1:22" x14ac:dyDescent="0.25">
      <c r="A473" s="38">
        <v>2020</v>
      </c>
      <c r="B473" s="17">
        <v>3.3920990818302967</v>
      </c>
      <c r="C473" s="17">
        <v>6.5520372003423262</v>
      </c>
      <c r="D473" s="17">
        <v>3.4107681049772407</v>
      </c>
      <c r="E473" s="17">
        <v>3.343212375307214</v>
      </c>
      <c r="F473" s="17">
        <v>2.7278191317212999</v>
      </c>
      <c r="G473" s="17">
        <v>2.985193440534947</v>
      </c>
      <c r="H473" s="17">
        <v>2.957448060738038</v>
      </c>
      <c r="I473" s="17">
        <v>4.5828831178508889</v>
      </c>
      <c r="J473" s="17">
        <v>5.9205084671977719</v>
      </c>
      <c r="K473" s="17">
        <v>3.3261416756562387</v>
      </c>
    </row>
    <row r="474" spans="1:22" x14ac:dyDescent="0.25">
      <c r="A474" s="6">
        <v>2021</v>
      </c>
      <c r="B474" s="17">
        <v>3.4151545216144736</v>
      </c>
      <c r="C474" s="17">
        <v>6.6638934833493453</v>
      </c>
      <c r="D474" s="17">
        <v>3.3746208291203237</v>
      </c>
      <c r="E474" s="17">
        <v>3.3276044904377078</v>
      </c>
      <c r="F474" s="17">
        <v>2.8947614156317116</v>
      </c>
      <c r="G474" s="17">
        <v>2.7293763968275946</v>
      </c>
      <c r="H474" s="17">
        <v>2.8948931116389551</v>
      </c>
      <c r="I474" s="17">
        <v>4.6070767720252261</v>
      </c>
      <c r="J474" s="17">
        <v>6.195895768335018</v>
      </c>
      <c r="K474" s="17">
        <v>3.3682294037323621</v>
      </c>
    </row>
    <row r="475" spans="1:22" x14ac:dyDescent="0.25">
      <c r="A475" s="6">
        <v>2022</v>
      </c>
      <c r="B475" s="57">
        <v>3.4322743185371491</v>
      </c>
      <c r="C475" s="57">
        <v>6.6285035496949085</v>
      </c>
      <c r="D475" s="57">
        <v>3.8681039949270768</v>
      </c>
      <c r="E475" s="57">
        <v>3.2825151360420164</v>
      </c>
      <c r="F475" s="57">
        <v>3.312185109162157</v>
      </c>
      <c r="G475" s="57">
        <v>2.599788889323273</v>
      </c>
      <c r="H475" s="57">
        <v>3.1004054376341519</v>
      </c>
      <c r="I475" s="57">
        <v>4.6250663431647583</v>
      </c>
      <c r="J475" s="57">
        <v>6.0216958158069511</v>
      </c>
      <c r="K475" s="57">
        <v>3.5814009955080732</v>
      </c>
    </row>
    <row r="478" spans="1:22" x14ac:dyDescent="0.25">
      <c r="S478" s="1" t="s">
        <v>36</v>
      </c>
      <c r="V478" s="1" t="s">
        <v>36</v>
      </c>
    </row>
    <row r="489" spans="1:12" s="3" customFormat="1" ht="5.25" customHeight="1" x14ac:dyDescent="0.25"/>
    <row r="491" spans="1:12" x14ac:dyDescent="0.25">
      <c r="A491" s="11"/>
      <c r="B491" s="35" t="s">
        <v>0</v>
      </c>
      <c r="C491" s="35" t="s">
        <v>1</v>
      </c>
      <c r="D491" s="35" t="s">
        <v>2</v>
      </c>
      <c r="E491" s="35" t="s">
        <v>3</v>
      </c>
      <c r="F491" s="35" t="s">
        <v>31</v>
      </c>
      <c r="G491" s="35" t="s">
        <v>4</v>
      </c>
      <c r="H491" s="35" t="s">
        <v>5</v>
      </c>
      <c r="I491" s="35" t="s">
        <v>6</v>
      </c>
      <c r="J491" s="35" t="s">
        <v>32</v>
      </c>
      <c r="K491" s="35" t="s">
        <v>7</v>
      </c>
      <c r="L491" s="11" t="s">
        <v>8</v>
      </c>
    </row>
    <row r="492" spans="1:12" x14ac:dyDescent="0.25">
      <c r="A492" s="11" t="s">
        <v>21</v>
      </c>
      <c r="B492" s="36">
        <v>301.17192522919396</v>
      </c>
      <c r="C492" s="36">
        <v>177.74555461473327</v>
      </c>
      <c r="D492" s="36">
        <v>282.7105882352941</v>
      </c>
      <c r="E492" s="36">
        <v>306.5905172413793</v>
      </c>
      <c r="F492" s="35"/>
      <c r="G492" s="36">
        <v>323.75409836065575</v>
      </c>
      <c r="H492" s="36">
        <v>351.8280701754386</v>
      </c>
      <c r="I492" s="36">
        <v>255.03636363636363</v>
      </c>
      <c r="J492" s="35"/>
      <c r="K492" s="36">
        <v>321.95205479452056</v>
      </c>
      <c r="L492" s="10">
        <v>747.56716417910445</v>
      </c>
    </row>
    <row r="493" spans="1:12" hidden="1" outlineLevel="1" x14ac:dyDescent="0.25">
      <c r="A493" s="11" t="s">
        <v>22</v>
      </c>
      <c r="B493" s="36">
        <v>289.98029442448126</v>
      </c>
      <c r="C493" s="36">
        <v>170.30867504636308</v>
      </c>
      <c r="D493" s="36">
        <v>291.94581280788179</v>
      </c>
      <c r="E493" s="36">
        <v>288.4430894308943</v>
      </c>
      <c r="F493" s="35"/>
      <c r="G493" s="36">
        <v>317.21505376344084</v>
      </c>
      <c r="H493" s="36">
        <v>395.54216867469881</v>
      </c>
      <c r="I493" s="36">
        <v>270.90909090909093</v>
      </c>
      <c r="J493" s="35"/>
      <c r="K493" s="36">
        <v>402.76724137931035</v>
      </c>
      <c r="L493" s="10">
        <v>675.16438356164383</v>
      </c>
    </row>
    <row r="494" spans="1:12" hidden="1" outlineLevel="1" x14ac:dyDescent="0.25">
      <c r="A494" s="11" t="s">
        <v>23</v>
      </c>
      <c r="B494" s="36">
        <v>295.39845145920191</v>
      </c>
      <c r="C494" s="36">
        <v>174.47626176218989</v>
      </c>
      <c r="D494" s="36">
        <v>288.70270270270271</v>
      </c>
      <c r="E494" s="36">
        <v>292.02469135802471</v>
      </c>
      <c r="F494" s="35"/>
      <c r="G494" s="36">
        <v>302.44615384615383</v>
      </c>
      <c r="H494" s="36">
        <v>387.56175298804783</v>
      </c>
      <c r="I494" s="36">
        <v>269.24675324675326</v>
      </c>
      <c r="J494" s="35"/>
      <c r="K494" s="36">
        <v>443.46666666666664</v>
      </c>
      <c r="L494" s="10">
        <v>666.94520547945206</v>
      </c>
    </row>
    <row r="495" spans="1:12" hidden="1" outlineLevel="1" x14ac:dyDescent="0.25">
      <c r="A495" s="11" t="s">
        <v>24</v>
      </c>
      <c r="B495" s="36">
        <v>308.68947764942243</v>
      </c>
      <c r="C495" s="36">
        <v>182.02280939476063</v>
      </c>
      <c r="D495" s="36">
        <v>301.89119170984458</v>
      </c>
      <c r="E495" s="36">
        <v>328.72222222222223</v>
      </c>
      <c r="F495" s="35"/>
      <c r="G495" s="36">
        <v>346.91176470588238</v>
      </c>
      <c r="H495" s="36">
        <v>414.94827586206895</v>
      </c>
      <c r="I495" s="36">
        <v>277.49324324324323</v>
      </c>
      <c r="J495" s="35"/>
      <c r="K495" s="36">
        <v>439.62264150943395</v>
      </c>
      <c r="L495" s="10">
        <v>739.84615384615381</v>
      </c>
    </row>
    <row r="496" spans="1:12" hidden="1" outlineLevel="1" x14ac:dyDescent="0.25">
      <c r="A496" s="11" t="s">
        <v>9</v>
      </c>
      <c r="B496" s="36">
        <v>303.37582390249969</v>
      </c>
      <c r="C496" s="36">
        <v>177.5645197236461</v>
      </c>
      <c r="D496" s="36">
        <v>296.02564102564105</v>
      </c>
      <c r="E496" s="36">
        <v>341.01442307692309</v>
      </c>
      <c r="F496" s="35"/>
      <c r="G496" s="36">
        <v>318.18918918918916</v>
      </c>
      <c r="H496" s="36">
        <v>389.49795918367346</v>
      </c>
      <c r="I496" s="36">
        <v>256.68987341772151</v>
      </c>
      <c r="J496" s="35"/>
      <c r="K496" s="36">
        <v>447.125</v>
      </c>
      <c r="L496" s="10">
        <v>730</v>
      </c>
    </row>
    <row r="497" spans="1:12" collapsed="1" x14ac:dyDescent="0.25">
      <c r="A497" s="11" t="s">
        <v>10</v>
      </c>
      <c r="B497" s="36">
        <v>289</v>
      </c>
      <c r="C497" s="36">
        <v>171</v>
      </c>
      <c r="D497" s="36">
        <v>273</v>
      </c>
      <c r="E497" s="36">
        <v>302</v>
      </c>
      <c r="F497" s="35"/>
      <c r="G497" s="36">
        <v>341</v>
      </c>
      <c r="H497" s="36">
        <v>327</v>
      </c>
      <c r="I497" s="36">
        <v>226</v>
      </c>
      <c r="J497" s="35"/>
      <c r="K497" s="36">
        <v>297</v>
      </c>
      <c r="L497" s="10">
        <v>710.9545454545455</v>
      </c>
    </row>
    <row r="498" spans="1:12" hidden="1" outlineLevel="1" x14ac:dyDescent="0.25">
      <c r="A498" s="11" t="s">
        <v>11</v>
      </c>
      <c r="B498" s="36">
        <v>302.91425619834712</v>
      </c>
      <c r="C498" s="36">
        <v>182.50048851978505</v>
      </c>
      <c r="D498" s="36">
        <v>281.41191066997521</v>
      </c>
      <c r="E498" s="36">
        <v>282.94849785407723</v>
      </c>
      <c r="F498" s="35"/>
      <c r="G498" s="36">
        <v>337.36585365853659</v>
      </c>
      <c r="H498" s="36">
        <v>332.7186311787072</v>
      </c>
      <c r="I498" s="36">
        <v>225.17159763313609</v>
      </c>
      <c r="J498" s="35"/>
      <c r="K498" s="36">
        <v>303.47586206896551</v>
      </c>
      <c r="L498" s="10">
        <v>694.53731343283584</v>
      </c>
    </row>
    <row r="499" spans="1:12" hidden="1" outlineLevel="1" x14ac:dyDescent="0.25">
      <c r="A499" s="11" t="s">
        <v>12</v>
      </c>
      <c r="B499" s="36">
        <v>294.3416235323823</v>
      </c>
      <c r="C499" s="36">
        <v>175.09047844623402</v>
      </c>
      <c r="D499" s="36">
        <v>254.7714932126697</v>
      </c>
      <c r="E499" s="36">
        <v>300.24657534246575</v>
      </c>
      <c r="F499" s="35"/>
      <c r="G499" s="36">
        <v>322.5497076023392</v>
      </c>
      <c r="H499" s="36">
        <v>319.79779411764707</v>
      </c>
      <c r="I499" s="36">
        <v>231.76073619631902</v>
      </c>
      <c r="J499" s="35"/>
      <c r="K499" s="36">
        <v>303.51724137931035</v>
      </c>
      <c r="L499" s="10">
        <v>721.40625</v>
      </c>
    </row>
    <row r="500" spans="1:12" hidden="1" outlineLevel="1" x14ac:dyDescent="0.25">
      <c r="A500" s="11" t="s">
        <v>13</v>
      </c>
      <c r="B500" s="36">
        <v>294.20309526829885</v>
      </c>
      <c r="C500" s="36">
        <v>100.22369138495092</v>
      </c>
      <c r="D500" s="36">
        <v>259.27972027972027</v>
      </c>
      <c r="E500" s="36">
        <v>293.72444444444443</v>
      </c>
      <c r="F500" s="35"/>
      <c r="G500" s="36">
        <v>298.12903225806451</v>
      </c>
      <c r="H500" s="36">
        <v>354.40983606557376</v>
      </c>
      <c r="I500" s="36">
        <v>238.60897435897436</v>
      </c>
      <c r="J500" s="35"/>
      <c r="K500" s="36">
        <v>347.48031496062993</v>
      </c>
      <c r="L500" s="10">
        <v>803.14035087719299</v>
      </c>
    </row>
    <row r="501" spans="1:12" hidden="1" outlineLevel="1" x14ac:dyDescent="0.25">
      <c r="A501" s="11" t="s">
        <v>14</v>
      </c>
      <c r="B501" s="36">
        <v>285.20267095338198</v>
      </c>
      <c r="C501" s="36">
        <v>161.60821554770317</v>
      </c>
      <c r="D501" s="36">
        <v>256.69534883720928</v>
      </c>
      <c r="E501" s="36">
        <v>282.63247863247864</v>
      </c>
      <c r="F501" s="35"/>
      <c r="G501" s="36">
        <v>315.92613636363637</v>
      </c>
      <c r="H501" s="36">
        <v>330.51340996168585</v>
      </c>
      <c r="I501" s="36">
        <v>242.09210526315789</v>
      </c>
      <c r="J501" s="35"/>
      <c r="K501" s="36">
        <v>326.05185185185184</v>
      </c>
      <c r="L501" s="10">
        <v>768</v>
      </c>
    </row>
    <row r="502" spans="1:12" collapsed="1" x14ac:dyDescent="0.25">
      <c r="A502" s="9">
        <v>2005</v>
      </c>
      <c r="B502" s="35">
        <v>271</v>
      </c>
      <c r="C502" s="35">
        <v>154</v>
      </c>
      <c r="D502" s="35">
        <v>238</v>
      </c>
      <c r="E502" s="35">
        <v>275</v>
      </c>
      <c r="F502" s="35"/>
      <c r="G502" s="35">
        <v>228</v>
      </c>
      <c r="H502" s="35">
        <v>304</v>
      </c>
      <c r="I502" s="35">
        <v>240</v>
      </c>
      <c r="J502" s="35"/>
      <c r="K502" s="35">
        <v>309</v>
      </c>
      <c r="L502" s="11">
        <v>764</v>
      </c>
    </row>
    <row r="503" spans="1:12" hidden="1" outlineLevel="1" x14ac:dyDescent="0.25">
      <c r="A503" s="9">
        <v>2006</v>
      </c>
      <c r="B503" s="35">
        <v>265</v>
      </c>
      <c r="C503" s="35">
        <v>150</v>
      </c>
      <c r="D503" s="35">
        <v>231</v>
      </c>
      <c r="E503" s="35">
        <v>239</v>
      </c>
      <c r="F503" s="35"/>
      <c r="G503" s="35">
        <v>246</v>
      </c>
      <c r="H503" s="35">
        <v>303</v>
      </c>
      <c r="I503" s="35">
        <v>234</v>
      </c>
      <c r="J503" s="35"/>
      <c r="K503" s="35">
        <v>281</v>
      </c>
      <c r="L503" s="11">
        <v>756</v>
      </c>
    </row>
    <row r="504" spans="1:12" hidden="1" outlineLevel="1" x14ac:dyDescent="0.25">
      <c r="A504" s="9">
        <v>2007</v>
      </c>
      <c r="B504" s="35">
        <v>273</v>
      </c>
      <c r="C504" s="35">
        <v>156</v>
      </c>
      <c r="D504" s="35">
        <v>237</v>
      </c>
      <c r="E504" s="35">
        <v>250</v>
      </c>
      <c r="F504" s="35"/>
      <c r="G504" s="35">
        <v>255</v>
      </c>
      <c r="H504" s="35">
        <v>302</v>
      </c>
      <c r="I504" s="35">
        <v>239</v>
      </c>
      <c r="J504" s="35"/>
      <c r="K504" s="35">
        <v>285</v>
      </c>
      <c r="L504" s="11">
        <v>902</v>
      </c>
    </row>
    <row r="505" spans="1:12" hidden="1" outlineLevel="1" x14ac:dyDescent="0.25">
      <c r="A505" s="9">
        <v>2008</v>
      </c>
      <c r="B505" s="36">
        <v>285</v>
      </c>
      <c r="C505" s="36">
        <v>146</v>
      </c>
      <c r="D505" s="36">
        <v>273</v>
      </c>
      <c r="E505" s="36">
        <v>332</v>
      </c>
      <c r="F505" s="35"/>
      <c r="G505" s="36">
        <v>322</v>
      </c>
      <c r="H505" s="36">
        <v>339</v>
      </c>
      <c r="I505" s="36">
        <v>294</v>
      </c>
      <c r="J505" s="35"/>
      <c r="K505" s="36">
        <v>363</v>
      </c>
      <c r="L505" s="10"/>
    </row>
    <row r="506" spans="1:12" hidden="1" outlineLevel="1" x14ac:dyDescent="0.25">
      <c r="A506" s="9">
        <v>2009</v>
      </c>
      <c r="B506" s="36">
        <v>303</v>
      </c>
      <c r="C506" s="36">
        <v>159</v>
      </c>
      <c r="D506" s="36">
        <v>289</v>
      </c>
      <c r="E506" s="36">
        <v>333</v>
      </c>
      <c r="F506" s="35"/>
      <c r="G506" s="36">
        <v>297</v>
      </c>
      <c r="H506" s="36">
        <v>351</v>
      </c>
      <c r="I506" s="36">
        <v>286</v>
      </c>
      <c r="J506" s="35"/>
      <c r="K506" s="36">
        <v>369</v>
      </c>
      <c r="L506" s="11"/>
    </row>
    <row r="507" spans="1:12" collapsed="1" x14ac:dyDescent="0.25">
      <c r="A507" s="9">
        <v>2010</v>
      </c>
      <c r="B507" s="36">
        <v>300</v>
      </c>
      <c r="C507" s="36">
        <v>178</v>
      </c>
      <c r="D507" s="36">
        <v>301</v>
      </c>
      <c r="E507" s="36">
        <v>319</v>
      </c>
      <c r="F507" s="35"/>
      <c r="G507" s="36">
        <v>309</v>
      </c>
      <c r="H507" s="36">
        <v>354</v>
      </c>
      <c r="I507" s="36">
        <v>297</v>
      </c>
      <c r="J507" s="35"/>
      <c r="K507" s="36">
        <v>350</v>
      </c>
      <c r="L507" s="10"/>
    </row>
    <row r="508" spans="1:12" hidden="1" outlineLevel="1" x14ac:dyDescent="0.25">
      <c r="A508" s="9">
        <v>2011</v>
      </c>
      <c r="B508" s="36">
        <v>294</v>
      </c>
      <c r="C508" s="36">
        <v>153</v>
      </c>
      <c r="D508" s="36">
        <v>277</v>
      </c>
      <c r="E508" s="36">
        <v>312</v>
      </c>
      <c r="F508" s="35">
        <v>366</v>
      </c>
      <c r="G508" s="36">
        <v>280</v>
      </c>
      <c r="H508" s="36">
        <v>330</v>
      </c>
      <c r="I508" s="36">
        <v>278</v>
      </c>
      <c r="J508" s="35">
        <v>174</v>
      </c>
      <c r="K508" s="36">
        <v>322</v>
      </c>
      <c r="L508" s="11"/>
    </row>
    <row r="509" spans="1:12" hidden="1" outlineLevel="1" x14ac:dyDescent="0.25">
      <c r="A509" s="9">
        <v>2012</v>
      </c>
      <c r="B509" s="35">
        <v>292</v>
      </c>
      <c r="C509" s="35">
        <v>150</v>
      </c>
      <c r="D509" s="35">
        <v>289</v>
      </c>
      <c r="E509" s="35">
        <v>317</v>
      </c>
      <c r="F509" s="35">
        <v>367</v>
      </c>
      <c r="G509" s="35">
        <v>284</v>
      </c>
      <c r="H509" s="35">
        <v>331</v>
      </c>
      <c r="I509" s="35">
        <v>277</v>
      </c>
      <c r="J509" s="35">
        <v>181</v>
      </c>
      <c r="K509" s="35">
        <v>311</v>
      </c>
      <c r="L509" s="11"/>
    </row>
    <row r="510" spans="1:12" hidden="1" outlineLevel="1" x14ac:dyDescent="0.25">
      <c r="A510" s="9">
        <v>2013</v>
      </c>
      <c r="B510" s="35">
        <v>287</v>
      </c>
      <c r="C510" s="35">
        <v>148</v>
      </c>
      <c r="D510" s="35">
        <v>290</v>
      </c>
      <c r="E510" s="35">
        <v>305</v>
      </c>
      <c r="F510" s="35">
        <v>347</v>
      </c>
      <c r="G510" s="35">
        <v>272</v>
      </c>
      <c r="H510" s="35">
        <v>327</v>
      </c>
      <c r="I510" s="35">
        <v>267</v>
      </c>
      <c r="J510" s="35">
        <v>171</v>
      </c>
      <c r="K510" s="35">
        <v>303</v>
      </c>
      <c r="L510" s="11"/>
    </row>
    <row r="511" spans="1:12" hidden="1" outlineLevel="1" x14ac:dyDescent="0.25">
      <c r="A511" s="9">
        <v>2014</v>
      </c>
      <c r="B511" s="36">
        <v>287.83999999999997</v>
      </c>
      <c r="C511" s="36">
        <v>147.86799999999999</v>
      </c>
      <c r="D511" s="36">
        <v>297.02699999999999</v>
      </c>
      <c r="E511" s="36">
        <v>308.08100000000002</v>
      </c>
      <c r="F511" s="36">
        <v>359.67200000000003</v>
      </c>
      <c r="G511" s="36">
        <v>271.29000000000002</v>
      </c>
      <c r="H511" s="36">
        <v>332.36</v>
      </c>
      <c r="I511" s="36">
        <v>259.44200000000001</v>
      </c>
      <c r="J511" s="36">
        <v>176.18</v>
      </c>
      <c r="K511" s="36">
        <v>321.00900000000001</v>
      </c>
      <c r="L511" s="11"/>
    </row>
    <row r="512" spans="1:12" collapsed="1" x14ac:dyDescent="0.25">
      <c r="A512" s="9">
        <v>2015</v>
      </c>
      <c r="B512" s="36">
        <v>287.85899999999998</v>
      </c>
      <c r="C512" s="36">
        <v>148.58699999999999</v>
      </c>
      <c r="D512" s="36">
        <v>282.404</v>
      </c>
      <c r="E512" s="36">
        <v>303.43099999999998</v>
      </c>
      <c r="F512" s="36">
        <v>360.63499999999999</v>
      </c>
      <c r="G512" s="36">
        <v>260.87299999999999</v>
      </c>
      <c r="H512" s="36">
        <v>335.68599999999998</v>
      </c>
      <c r="I512" s="36">
        <v>252.149</v>
      </c>
      <c r="J512" s="36">
        <v>180.078</v>
      </c>
      <c r="K512" s="36">
        <v>306.93299999999999</v>
      </c>
      <c r="L512" s="11"/>
    </row>
    <row r="513" spans="1:12" x14ac:dyDescent="0.25">
      <c r="A513" s="9">
        <v>2016</v>
      </c>
      <c r="B513" s="35">
        <v>287</v>
      </c>
      <c r="C513" s="35">
        <v>151</v>
      </c>
      <c r="D513" s="35">
        <v>273</v>
      </c>
      <c r="E513" s="35">
        <v>302</v>
      </c>
      <c r="F513" s="35">
        <v>340</v>
      </c>
      <c r="G513" s="35">
        <v>254</v>
      </c>
      <c r="H513" s="35">
        <v>329</v>
      </c>
      <c r="I513" s="35">
        <v>256</v>
      </c>
      <c r="J513" s="35">
        <v>177</v>
      </c>
      <c r="K513" s="35">
        <v>319</v>
      </c>
      <c r="L513" s="11"/>
    </row>
    <row r="514" spans="1:12" x14ac:dyDescent="0.25">
      <c r="A514" s="9">
        <v>2017</v>
      </c>
      <c r="B514" s="43">
        <v>289</v>
      </c>
      <c r="C514" s="43">
        <v>152</v>
      </c>
      <c r="D514" s="43">
        <v>278</v>
      </c>
      <c r="E514" s="43">
        <v>306</v>
      </c>
      <c r="F514" s="43">
        <v>331</v>
      </c>
      <c r="G514" s="43">
        <v>267</v>
      </c>
      <c r="H514" s="43">
        <v>351</v>
      </c>
      <c r="I514" s="43">
        <v>251</v>
      </c>
      <c r="J514" s="43">
        <v>171</v>
      </c>
      <c r="K514" s="43">
        <v>332</v>
      </c>
      <c r="L514" s="11"/>
    </row>
    <row r="515" spans="1:12" x14ac:dyDescent="0.25">
      <c r="A515" s="42">
        <v>2018</v>
      </c>
      <c r="B515" s="44">
        <v>292.32155907429961</v>
      </c>
      <c r="C515" s="44">
        <v>154.52222765021983</v>
      </c>
      <c r="D515" s="44">
        <v>279.06756756756755</v>
      </c>
      <c r="E515" s="44">
        <v>291.52083333333331</v>
      </c>
      <c r="F515" s="44">
        <v>344.9375</v>
      </c>
      <c r="G515" s="44">
        <v>280.25568181818181</v>
      </c>
      <c r="H515" s="44">
        <v>348.20707070707073</v>
      </c>
      <c r="I515" s="44">
        <v>228.03278688524591</v>
      </c>
      <c r="J515" s="44">
        <v>167.57246376811594</v>
      </c>
      <c r="K515" s="44">
        <v>304.22123893805309</v>
      </c>
      <c r="L515" s="30"/>
    </row>
    <row r="516" spans="1:12" x14ac:dyDescent="0.25">
      <c r="A516" s="42">
        <v>2019</v>
      </c>
      <c r="B516" s="48">
        <v>301.27526847757423</v>
      </c>
      <c r="C516" s="15">
        <v>157.3650874081581</v>
      </c>
      <c r="D516" s="15">
        <v>289.31560283687941</v>
      </c>
      <c r="E516" s="15">
        <v>296.88235294117646</v>
      </c>
      <c r="F516" s="15">
        <v>363.93333333333334</v>
      </c>
      <c r="G516" s="15">
        <v>322.48387096774195</v>
      </c>
      <c r="H516" s="15">
        <v>352.12886597938143</v>
      </c>
      <c r="I516" s="15">
        <v>239.82300884955751</v>
      </c>
      <c r="J516" s="15">
        <v>170.50370370370371</v>
      </c>
      <c r="K516" s="15">
        <v>310.08256880733944</v>
      </c>
      <c r="L516" s="11"/>
    </row>
    <row r="517" spans="1:12" x14ac:dyDescent="0.25">
      <c r="A517" s="42">
        <v>2020</v>
      </c>
      <c r="B517" s="15">
        <v>294.80270943631268</v>
      </c>
      <c r="C517" s="15">
        <v>152.62428606903401</v>
      </c>
      <c r="D517" s="15">
        <v>293.18909090909091</v>
      </c>
      <c r="E517" s="15">
        <v>299.11351351351351</v>
      </c>
      <c r="F517" s="15">
        <v>366.59322033898303</v>
      </c>
      <c r="G517" s="15">
        <v>334.98666666666668</v>
      </c>
      <c r="H517" s="15">
        <v>338.12935323383084</v>
      </c>
      <c r="I517" s="15">
        <v>218.20325203252034</v>
      </c>
      <c r="J517" s="15">
        <v>168.90441176470588</v>
      </c>
      <c r="K517" s="15">
        <v>300.64864864864865</v>
      </c>
    </row>
    <row r="518" spans="1:12" x14ac:dyDescent="0.25">
      <c r="A518" s="42">
        <v>2021</v>
      </c>
      <c r="B518" s="15">
        <v>292.81251951295661</v>
      </c>
      <c r="C518" s="15">
        <v>150.06242259103294</v>
      </c>
      <c r="D518" s="15">
        <v>296.32958801498125</v>
      </c>
      <c r="E518" s="15">
        <v>300.5164835164835</v>
      </c>
      <c r="F518" s="15">
        <v>345.45161290322579</v>
      </c>
      <c r="G518" s="15">
        <v>366.3840579710145</v>
      </c>
      <c r="H518" s="15">
        <v>345.43589743589746</v>
      </c>
      <c r="I518" s="15">
        <v>217.05737704918033</v>
      </c>
      <c r="J518" s="15">
        <v>161.39716312056737</v>
      </c>
      <c r="K518" s="15">
        <v>296.89189189189187</v>
      </c>
    </row>
    <row r="519" spans="1:12" x14ac:dyDescent="0.25">
      <c r="A519" s="6">
        <v>2022</v>
      </c>
      <c r="B519" s="58">
        <v>291.35200371344575</v>
      </c>
      <c r="C519" s="58">
        <v>150.86361386138614</v>
      </c>
      <c r="D519" s="58">
        <v>258.52459016393442</v>
      </c>
      <c r="E519" s="58">
        <v>304.64444444444445</v>
      </c>
      <c r="F519" s="58">
        <v>301.91549295774649</v>
      </c>
      <c r="G519" s="58">
        <v>384.64661654135341</v>
      </c>
      <c r="H519" s="58">
        <v>322.53846153846155</v>
      </c>
      <c r="I519" s="58">
        <v>216.21311475409837</v>
      </c>
      <c r="J519" s="58">
        <v>166.06617647058823</v>
      </c>
      <c r="K519" s="58">
        <v>279.22033898305085</v>
      </c>
    </row>
    <row r="532" spans="1:12" s="3" customFormat="1" ht="5.25" customHeight="1" x14ac:dyDescent="0.25"/>
    <row r="534" spans="1:12" x14ac:dyDescent="0.25">
      <c r="B534" s="16" t="s">
        <v>0</v>
      </c>
      <c r="C534" s="16" t="s">
        <v>1</v>
      </c>
      <c r="D534" s="16" t="s">
        <v>2</v>
      </c>
      <c r="E534" s="16" t="s">
        <v>3</v>
      </c>
      <c r="F534" s="13" t="s">
        <v>31</v>
      </c>
      <c r="G534" s="16" t="s">
        <v>4</v>
      </c>
      <c r="H534" s="16" t="s">
        <v>5</v>
      </c>
      <c r="I534" s="16" t="s">
        <v>6</v>
      </c>
      <c r="J534" s="13" t="s">
        <v>32</v>
      </c>
      <c r="K534" s="16" t="s">
        <v>7</v>
      </c>
      <c r="L534" s="16" t="s">
        <v>8</v>
      </c>
    </row>
    <row r="535" spans="1:12" x14ac:dyDescent="0.25">
      <c r="A535" s="1" t="s">
        <v>9</v>
      </c>
      <c r="B535" s="17">
        <v>4.8750974094517394</v>
      </c>
      <c r="C535" s="17">
        <v>6.1792685620760803</v>
      </c>
      <c r="D535" s="17">
        <v>5.5789605889995668</v>
      </c>
      <c r="E535" s="17">
        <v>6.061891133636915</v>
      </c>
      <c r="G535" s="17">
        <v>4.4853987938503357</v>
      </c>
      <c r="H535" s="17">
        <v>4.1941798442788727</v>
      </c>
      <c r="I535" s="17">
        <v>7.2664644820869393</v>
      </c>
      <c r="K535" s="17">
        <v>5.2096299004322484</v>
      </c>
      <c r="L535" s="17">
        <v>3.0394942044257109</v>
      </c>
    </row>
    <row r="536" spans="1:12" x14ac:dyDescent="0.25">
      <c r="A536" s="1" t="s">
        <v>10</v>
      </c>
      <c r="B536" s="17">
        <v>4.818332966348863</v>
      </c>
      <c r="C536" s="17">
        <v>6.5000474192095217</v>
      </c>
      <c r="D536" s="17">
        <v>5.0699722248994572</v>
      </c>
      <c r="E536" s="17">
        <v>6.1565518871641318</v>
      </c>
      <c r="G536" s="17">
        <v>3.7952327226490445</v>
      </c>
      <c r="H536" s="17">
        <v>4.2292676359719978</v>
      </c>
      <c r="I536" s="17">
        <v>7.6815914033516695</v>
      </c>
      <c r="K536" s="17">
        <v>7.7786812233058491</v>
      </c>
      <c r="L536" s="17">
        <v>3.2637086290305395</v>
      </c>
    </row>
    <row r="537" spans="1:12" hidden="1" outlineLevel="1" x14ac:dyDescent="0.25">
      <c r="A537" s="1" t="s">
        <v>11</v>
      </c>
      <c r="B537" s="17">
        <v>4.8014812206492712</v>
      </c>
      <c r="C537" s="17">
        <v>6.5996838683168324</v>
      </c>
      <c r="D537" s="17">
        <v>5.2978864111313912</v>
      </c>
      <c r="E537" s="17">
        <v>5.441230451863424</v>
      </c>
      <c r="G537" s="17">
        <v>3.648387796414112</v>
      </c>
      <c r="H537" s="17">
        <v>4.6374035769384605</v>
      </c>
      <c r="I537" s="17">
        <v>6.3958059599516472</v>
      </c>
      <c r="K537" s="17">
        <v>6.314198709208255</v>
      </c>
      <c r="L537" s="17">
        <v>2.7695448489276657</v>
      </c>
    </row>
    <row r="538" spans="1:12" hidden="1" outlineLevel="1" x14ac:dyDescent="0.25">
      <c r="A538" s="1" t="s">
        <v>12</v>
      </c>
      <c r="B538" s="17">
        <v>4.58081733491173</v>
      </c>
      <c r="C538" s="17">
        <v>6.2092820657114416</v>
      </c>
      <c r="D538" s="17">
        <v>5.6450372527950705</v>
      </c>
      <c r="E538" s="17">
        <v>5.3787754357149371</v>
      </c>
      <c r="G538" s="17">
        <v>3.3986692290956557</v>
      </c>
      <c r="H538" s="17">
        <v>4.9787319652813702</v>
      </c>
      <c r="I538" s="17">
        <v>5.7527860867723746</v>
      </c>
      <c r="K538" s="17">
        <v>6.1919563735514656</v>
      </c>
      <c r="L538" s="17">
        <v>2.8527398743773014</v>
      </c>
    </row>
    <row r="539" spans="1:12" hidden="1" outlineLevel="1" x14ac:dyDescent="0.25">
      <c r="A539" s="1" t="s">
        <v>13</v>
      </c>
      <c r="B539" s="17">
        <v>4.7600404104341019</v>
      </c>
      <c r="C539" s="17">
        <v>6.3555650460189241</v>
      </c>
      <c r="D539" s="17">
        <v>5.9644883171058432</v>
      </c>
      <c r="E539" s="17">
        <v>5.6218829439535165</v>
      </c>
      <c r="G539" s="17">
        <v>3.5854252326336291</v>
      </c>
      <c r="H539" s="17">
        <v>5.2540358018409732</v>
      </c>
      <c r="I539" s="17">
        <v>5.6790693925798568</v>
      </c>
      <c r="K539" s="17">
        <v>6.726195331973714</v>
      </c>
      <c r="L539" s="17">
        <v>3.3473426680355618</v>
      </c>
    </row>
    <row r="540" spans="1:12" hidden="1" outlineLevel="1" x14ac:dyDescent="0.25">
      <c r="A540" s="1" t="s">
        <v>14</v>
      </c>
      <c r="B540" s="17">
        <v>4.9928764490984783</v>
      </c>
      <c r="C540" s="17">
        <v>6.7109224037323614</v>
      </c>
      <c r="D540" s="17">
        <v>5.9842995497331923</v>
      </c>
      <c r="E540" s="17">
        <v>5.8671374138139596</v>
      </c>
      <c r="G540" s="17">
        <v>3.7383414563962374</v>
      </c>
      <c r="H540" s="17">
        <v>5.5424047111193548</v>
      </c>
      <c r="I540" s="17">
        <v>6.3153432251752806</v>
      </c>
      <c r="K540" s="17">
        <v>7.5589658541018236</v>
      </c>
      <c r="L540" s="17">
        <v>3.4099355579096047</v>
      </c>
    </row>
    <row r="541" spans="1:12" collapsed="1" x14ac:dyDescent="0.25">
      <c r="A541" s="6">
        <v>2005</v>
      </c>
      <c r="B541" s="16">
        <v>5.3</v>
      </c>
      <c r="C541" s="16">
        <v>7.2</v>
      </c>
      <c r="D541" s="16">
        <v>6.6</v>
      </c>
      <c r="E541" s="16">
        <v>6.3</v>
      </c>
      <c r="G541" s="16">
        <v>4</v>
      </c>
      <c r="H541" s="16">
        <v>6.1</v>
      </c>
      <c r="I541" s="16">
        <v>6.2</v>
      </c>
      <c r="K541" s="16">
        <v>8.6</v>
      </c>
      <c r="L541" s="16">
        <v>3.3</v>
      </c>
    </row>
    <row r="542" spans="1:12" hidden="1" outlineLevel="1" x14ac:dyDescent="0.25">
      <c r="A542" s="6">
        <v>2006</v>
      </c>
      <c r="B542" s="16">
        <v>5.6</v>
      </c>
      <c r="C542" s="16">
        <v>7.4</v>
      </c>
      <c r="D542" s="16">
        <v>6.8</v>
      </c>
      <c r="E542" s="16">
        <v>6.9</v>
      </c>
      <c r="G542" s="16">
        <v>4.4000000000000004</v>
      </c>
      <c r="H542" s="16">
        <v>6.8</v>
      </c>
      <c r="I542" s="16">
        <v>6.7</v>
      </c>
      <c r="K542" s="16">
        <v>10.199999999999999</v>
      </c>
      <c r="L542" s="16">
        <v>3.6</v>
      </c>
    </row>
    <row r="543" spans="1:12" hidden="1" outlineLevel="1" x14ac:dyDescent="0.25">
      <c r="A543" s="6">
        <v>2007</v>
      </c>
      <c r="B543" s="18">
        <v>6</v>
      </c>
      <c r="C543" s="16">
        <v>7.9</v>
      </c>
      <c r="D543" s="16">
        <v>7.5</v>
      </c>
      <c r="E543" s="16">
        <v>7.2</v>
      </c>
      <c r="G543" s="16">
        <v>4.8</v>
      </c>
      <c r="H543" s="16">
        <v>7</v>
      </c>
      <c r="I543" s="16">
        <v>7.3</v>
      </c>
      <c r="K543" s="16">
        <v>10.6</v>
      </c>
      <c r="L543" s="16">
        <v>3.6</v>
      </c>
    </row>
    <row r="544" spans="1:12" hidden="1" outlineLevel="1" x14ac:dyDescent="0.25">
      <c r="A544" s="6">
        <v>2008</v>
      </c>
      <c r="B544" s="16">
        <v>6.1</v>
      </c>
      <c r="C544" s="16">
        <v>8.1</v>
      </c>
      <c r="D544" s="16">
        <v>7.8</v>
      </c>
      <c r="E544" s="16">
        <v>7.6</v>
      </c>
      <c r="G544" s="16">
        <v>5.0999999999999996</v>
      </c>
      <c r="H544" s="16">
        <v>7.4</v>
      </c>
      <c r="I544" s="16">
        <v>7.1</v>
      </c>
      <c r="K544" s="16">
        <v>10.7</v>
      </c>
      <c r="L544" s="16">
        <v>3.6</v>
      </c>
    </row>
    <row r="545" spans="1:12" hidden="1" outlineLevel="1" x14ac:dyDescent="0.25">
      <c r="A545" s="6">
        <v>2009</v>
      </c>
      <c r="B545" s="17">
        <v>6</v>
      </c>
      <c r="C545" s="17">
        <v>7.7</v>
      </c>
      <c r="D545" s="17">
        <v>7.5</v>
      </c>
      <c r="E545" s="17">
        <v>6.7</v>
      </c>
      <c r="G545" s="17">
        <v>5.5</v>
      </c>
      <c r="H545" s="17">
        <v>7.6</v>
      </c>
      <c r="I545" s="17">
        <v>7.4</v>
      </c>
      <c r="K545" s="17">
        <v>9.5</v>
      </c>
      <c r="L545" s="16"/>
    </row>
    <row r="546" spans="1:12" collapsed="1" x14ac:dyDescent="0.25">
      <c r="A546" s="6">
        <v>2010</v>
      </c>
      <c r="B546" s="17">
        <v>6</v>
      </c>
      <c r="C546" s="17">
        <v>7.8</v>
      </c>
      <c r="D546" s="17">
        <v>7.3</v>
      </c>
      <c r="E546" s="17">
        <v>6.6</v>
      </c>
      <c r="F546" s="16">
        <v>8.3000000000000007</v>
      </c>
      <c r="G546" s="17">
        <v>5.3</v>
      </c>
      <c r="H546" s="17">
        <v>6.3</v>
      </c>
      <c r="I546" s="17">
        <v>7.1</v>
      </c>
      <c r="J546" s="17">
        <v>8.6</v>
      </c>
      <c r="K546" s="17">
        <v>9.3000000000000007</v>
      </c>
      <c r="L546" s="16"/>
    </row>
    <row r="547" spans="1:12" hidden="1" outlineLevel="1" x14ac:dyDescent="0.25">
      <c r="A547" s="6">
        <v>2011</v>
      </c>
      <c r="B547" s="17">
        <v>6.3</v>
      </c>
      <c r="C547" s="17">
        <v>8.3000000000000007</v>
      </c>
      <c r="D547" s="17">
        <v>7.7</v>
      </c>
      <c r="E547" s="17">
        <v>7.4</v>
      </c>
      <c r="F547" s="16">
        <v>6.1</v>
      </c>
      <c r="G547" s="17">
        <v>5.6</v>
      </c>
      <c r="H547" s="17">
        <v>6.8</v>
      </c>
      <c r="I547" s="17">
        <v>8.3000000000000007</v>
      </c>
      <c r="J547" s="17">
        <v>9.1999999999999993</v>
      </c>
      <c r="K547" s="17">
        <v>10.9</v>
      </c>
      <c r="L547" s="17"/>
    </row>
    <row r="548" spans="1:12" hidden="1" outlineLevel="1" x14ac:dyDescent="0.25">
      <c r="A548" s="6">
        <v>2012</v>
      </c>
      <c r="B548" s="16">
        <v>6.9</v>
      </c>
      <c r="C548" s="16">
        <v>9.1</v>
      </c>
      <c r="D548" s="16">
        <v>9.3000000000000007</v>
      </c>
      <c r="E548" s="16">
        <v>8.1</v>
      </c>
      <c r="F548" s="16">
        <v>6.5</v>
      </c>
      <c r="G548" s="17">
        <v>6</v>
      </c>
      <c r="H548" s="17">
        <v>7.3</v>
      </c>
      <c r="I548" s="17">
        <v>9</v>
      </c>
      <c r="J548" s="17">
        <v>9.3000000000000007</v>
      </c>
      <c r="K548" s="16">
        <v>10.7</v>
      </c>
    </row>
    <row r="549" spans="1:12" hidden="1" outlineLevel="1" x14ac:dyDescent="0.25">
      <c r="A549" s="6">
        <v>2013</v>
      </c>
      <c r="B549" s="16">
        <v>6.2</v>
      </c>
      <c r="C549" s="16">
        <v>8.1999999999999993</v>
      </c>
      <c r="D549" s="16">
        <v>7.6</v>
      </c>
      <c r="E549" s="16">
        <v>7.1</v>
      </c>
      <c r="F549" s="16">
        <v>6.4</v>
      </c>
      <c r="G549" s="16">
        <v>5.3</v>
      </c>
      <c r="H549" s="16">
        <v>6.7</v>
      </c>
      <c r="I549" s="16">
        <v>9.6</v>
      </c>
      <c r="J549" s="17">
        <v>8</v>
      </c>
      <c r="K549" s="16">
        <v>12.1</v>
      </c>
    </row>
    <row r="550" spans="1:12" hidden="1" outlineLevel="1" x14ac:dyDescent="0.25">
      <c r="A550" s="6">
        <v>2014</v>
      </c>
      <c r="B550" s="17">
        <v>5.8040000000000003</v>
      </c>
      <c r="C550" s="17">
        <v>7.7</v>
      </c>
      <c r="D550" s="17">
        <v>7.5759999999999996</v>
      </c>
      <c r="E550" s="17">
        <v>6.7240000000000002</v>
      </c>
      <c r="F550" s="17">
        <v>6.5839999999999996</v>
      </c>
      <c r="G550" s="17">
        <v>4.9320000000000004</v>
      </c>
      <c r="H550" s="17">
        <v>6.25</v>
      </c>
      <c r="I550" s="17">
        <v>8.7780000000000005</v>
      </c>
      <c r="J550" s="17">
        <v>8.1739999999999995</v>
      </c>
      <c r="K550" s="17">
        <v>8.702</v>
      </c>
      <c r="L550" s="19"/>
    </row>
    <row r="551" spans="1:12" collapsed="1" x14ac:dyDescent="0.25">
      <c r="A551" s="25">
        <v>2015</v>
      </c>
      <c r="B551" s="17">
        <v>5.9</v>
      </c>
      <c r="C551" s="17">
        <v>7.8</v>
      </c>
      <c r="D551" s="17">
        <v>7.4</v>
      </c>
      <c r="E551" s="17">
        <v>7.1</v>
      </c>
      <c r="F551" s="17">
        <v>7</v>
      </c>
      <c r="G551" s="17">
        <v>5</v>
      </c>
      <c r="H551" s="17">
        <v>6.6</v>
      </c>
      <c r="I551" s="17">
        <v>9.1</v>
      </c>
      <c r="J551" s="17">
        <v>7.9</v>
      </c>
      <c r="K551" s="17">
        <v>9.3000000000000007</v>
      </c>
    </row>
    <row r="552" spans="1:12" x14ac:dyDescent="0.25">
      <c r="A552" s="6">
        <v>2016</v>
      </c>
      <c r="B552" s="16">
        <v>5.9</v>
      </c>
      <c r="C552" s="16">
        <v>7.8</v>
      </c>
      <c r="D552" s="16">
        <v>7.4</v>
      </c>
      <c r="E552" s="16">
        <v>7.3</v>
      </c>
      <c r="F552" s="16">
        <v>7.5</v>
      </c>
      <c r="G552" s="16">
        <v>5.2</v>
      </c>
      <c r="H552" s="16">
        <v>6.6</v>
      </c>
      <c r="I552" s="16">
        <v>9.6</v>
      </c>
      <c r="J552" s="16">
        <v>7.7</v>
      </c>
      <c r="K552" s="16">
        <v>9.5</v>
      </c>
    </row>
    <row r="553" spans="1:12" x14ac:dyDescent="0.25">
      <c r="A553" s="6">
        <v>2017</v>
      </c>
      <c r="B553" s="17">
        <v>6.1</v>
      </c>
      <c r="C553" s="17">
        <v>8.1999999999999993</v>
      </c>
      <c r="D553" s="17">
        <v>7.2</v>
      </c>
      <c r="E553" s="17">
        <v>7.6</v>
      </c>
      <c r="F553" s="17">
        <v>7.6</v>
      </c>
      <c r="G553" s="17">
        <v>4.5999999999999996</v>
      </c>
      <c r="H553" s="17">
        <v>6.6</v>
      </c>
      <c r="I553" s="17">
        <v>9.6</v>
      </c>
      <c r="J553" s="17">
        <v>8</v>
      </c>
      <c r="K553" s="17">
        <v>10</v>
      </c>
    </row>
    <row r="554" spans="1:12" x14ac:dyDescent="0.25">
      <c r="A554" s="6">
        <v>2018</v>
      </c>
      <c r="B554" s="17">
        <v>6.0313505225087081</v>
      </c>
      <c r="C554" s="17">
        <v>8.2779214497307994</v>
      </c>
      <c r="D554" s="17">
        <v>7.092755798750666</v>
      </c>
      <c r="E554" s="17">
        <v>7.5895983706138779</v>
      </c>
      <c r="F554" s="17">
        <v>7.687398079362203</v>
      </c>
      <c r="G554" s="17">
        <v>4.9487886467308666</v>
      </c>
      <c r="H554" s="17">
        <v>6.2369714990209593</v>
      </c>
      <c r="I554" s="17">
        <v>9.5836808051761313</v>
      </c>
      <c r="J554" s="17">
        <v>7.7010594594594588</v>
      </c>
      <c r="K554" s="17">
        <v>8.5471390755446954</v>
      </c>
      <c r="L554" s="17"/>
    </row>
    <row r="555" spans="1:12" x14ac:dyDescent="0.25">
      <c r="A555" s="6">
        <v>2019</v>
      </c>
      <c r="B555" s="17">
        <v>6.1221093739761754</v>
      </c>
      <c r="C555" s="17">
        <v>8.5755928011257616</v>
      </c>
      <c r="D555" s="17">
        <v>7.0254857031421389</v>
      </c>
      <c r="E555" s="17">
        <v>7.8769754914202137</v>
      </c>
      <c r="F555" s="17">
        <v>7.4339201021524985</v>
      </c>
      <c r="G555" s="17">
        <v>4.230563326423411</v>
      </c>
      <c r="H555" s="17">
        <v>6.5073757933902385</v>
      </c>
      <c r="I555" s="17">
        <v>9.4186071777785827</v>
      </c>
      <c r="J555" s="17">
        <v>7.7349240780911055</v>
      </c>
      <c r="K555" s="17">
        <v>8.8371084763758621</v>
      </c>
    </row>
    <row r="556" spans="1:12" x14ac:dyDescent="0.25">
      <c r="A556" s="6">
        <v>2020</v>
      </c>
      <c r="B556" s="17">
        <v>5.1628038535344229</v>
      </c>
      <c r="C556" s="17">
        <v>7.5526229300150654</v>
      </c>
      <c r="D556" s="17">
        <v>5.7717513984149234</v>
      </c>
      <c r="E556" s="17">
        <v>6.739175220471302</v>
      </c>
      <c r="F556" s="17">
        <v>5.8609274585047855</v>
      </c>
      <c r="G556" s="17">
        <v>3.5308669001751318</v>
      </c>
      <c r="H556" s="17">
        <v>5.2153640162438935</v>
      </c>
      <c r="I556" s="17">
        <v>7.9034986400387508</v>
      </c>
      <c r="J556" s="17">
        <v>6.1289016586130343</v>
      </c>
      <c r="K556" s="17">
        <v>7.0173199089056695</v>
      </c>
    </row>
    <row r="557" spans="1:12" x14ac:dyDescent="0.25">
      <c r="A557" s="6">
        <v>2021</v>
      </c>
      <c r="B557" s="17">
        <v>6.074409958219535</v>
      </c>
      <c r="C557" s="17">
        <v>9.2827673068098164</v>
      </c>
      <c r="D557" s="17">
        <v>6.1159504550050556</v>
      </c>
      <c r="E557" s="17">
        <v>8.6853219731597608</v>
      </c>
      <c r="F557" s="17">
        <v>7.5627509571388565</v>
      </c>
      <c r="G557" s="17">
        <v>3.282015782915686</v>
      </c>
      <c r="H557" s="17">
        <v>6.2335362232779099</v>
      </c>
      <c r="I557" s="17">
        <v>7.7683622219704684</v>
      </c>
      <c r="J557" s="17">
        <v>7.7571736169090828</v>
      </c>
      <c r="K557" s="17">
        <v>6.9278409952966165</v>
      </c>
    </row>
    <row r="562" spans="23:23" x14ac:dyDescent="0.25">
      <c r="W562" s="1" t="s">
        <v>38</v>
      </c>
    </row>
    <row r="575" spans="23:23" s="3" customFormat="1" ht="5.25" customHeight="1" x14ac:dyDescent="0.25"/>
    <row r="577" spans="1:12" x14ac:dyDescent="0.25">
      <c r="B577" s="16" t="s">
        <v>0</v>
      </c>
      <c r="C577" s="16" t="s">
        <v>1</v>
      </c>
      <c r="D577" s="16" t="s">
        <v>2</v>
      </c>
      <c r="E577" s="16" t="s">
        <v>3</v>
      </c>
      <c r="F577" s="1" t="s">
        <v>31</v>
      </c>
      <c r="G577" s="16" t="s">
        <v>4</v>
      </c>
      <c r="H577" s="16" t="s">
        <v>5</v>
      </c>
      <c r="I577" s="16" t="s">
        <v>6</v>
      </c>
      <c r="J577" s="1" t="s">
        <v>32</v>
      </c>
      <c r="K577" s="16" t="s">
        <v>7</v>
      </c>
      <c r="L577" s="16" t="s">
        <v>8</v>
      </c>
    </row>
    <row r="578" spans="1:12" x14ac:dyDescent="0.25">
      <c r="A578" s="1" t="s">
        <v>9</v>
      </c>
      <c r="B578" s="17">
        <v>20.883028721696942</v>
      </c>
      <c r="C578" s="17">
        <v>20.926484689958482</v>
      </c>
      <c r="D578" s="17">
        <v>32.998700736249461</v>
      </c>
      <c r="E578" s="17">
        <v>23.916200250948101</v>
      </c>
      <c r="G578" s="17">
        <v>23.210736430816272</v>
      </c>
      <c r="H578" s="17">
        <v>21.737034591886989</v>
      </c>
      <c r="I578" s="17">
        <v>52.01321596765046</v>
      </c>
      <c r="K578" s="17">
        <v>21.446850605363331</v>
      </c>
      <c r="L578" s="17">
        <v>16.128556375131716</v>
      </c>
    </row>
    <row r="579" spans="1:12" x14ac:dyDescent="0.25">
      <c r="A579" s="1" t="s">
        <v>10</v>
      </c>
      <c r="B579" s="17">
        <v>21.178666777114202</v>
      </c>
      <c r="C579" s="17">
        <v>22.942072166768092</v>
      </c>
      <c r="D579" s="17">
        <v>33.288063716255877</v>
      </c>
      <c r="E579" s="17">
        <v>27.380033094318808</v>
      </c>
      <c r="G579" s="17">
        <v>24.364691344759041</v>
      </c>
      <c r="H579" s="17">
        <v>22.896472805600432</v>
      </c>
      <c r="I579" s="17">
        <v>52.472815658180885</v>
      </c>
      <c r="K579" s="17">
        <v>22.568120046593425</v>
      </c>
      <c r="L579" s="17">
        <v>14.003793448841718</v>
      </c>
    </row>
    <row r="580" spans="1:12" hidden="1" outlineLevel="1" x14ac:dyDescent="0.25">
      <c r="A580" s="1" t="s">
        <v>11</v>
      </c>
      <c r="B580" s="17">
        <v>21.345290753390788</v>
      </c>
      <c r="C580" s="17">
        <v>24.534200977839998</v>
      </c>
      <c r="D580" s="17">
        <v>33.476179139221756</v>
      </c>
      <c r="E580" s="17">
        <v>26.549061841127301</v>
      </c>
      <c r="G580" s="17">
        <v>24.754193175245806</v>
      </c>
      <c r="H580" s="17">
        <v>22.028455516827609</v>
      </c>
      <c r="I580" s="17">
        <v>55.613076154937716</v>
      </c>
      <c r="K580" s="17">
        <v>23.911462594309612</v>
      </c>
      <c r="L580" s="17">
        <v>13.544934886319682</v>
      </c>
    </row>
    <row r="581" spans="1:12" hidden="1" outlineLevel="1" x14ac:dyDescent="0.25">
      <c r="A581" s="1" t="s">
        <v>12</v>
      </c>
      <c r="B581" s="17">
        <v>21.476658603119049</v>
      </c>
      <c r="C581" s="17">
        <v>25.810570970953638</v>
      </c>
      <c r="D581" s="17">
        <v>42.911312594908047</v>
      </c>
      <c r="E581" s="17">
        <v>26.982388904097089</v>
      </c>
      <c r="G581" s="17">
        <v>23.944811081296688</v>
      </c>
      <c r="H581" s="17">
        <v>21.903776513191929</v>
      </c>
      <c r="I581" s="17">
        <v>58.427085263520127</v>
      </c>
      <c r="K581" s="17">
        <v>25.453306066802998</v>
      </c>
      <c r="L581" s="17">
        <v>9.8830409356725131</v>
      </c>
    </row>
    <row r="582" spans="1:12" hidden="1" outlineLevel="1" x14ac:dyDescent="0.25">
      <c r="A582" s="1" t="s">
        <v>13</v>
      </c>
      <c r="B582" s="17">
        <v>21.875747832337229</v>
      </c>
      <c r="C582" s="17">
        <v>26.53211668010897</v>
      </c>
      <c r="D582" s="17">
        <v>42.053923816202321</v>
      </c>
      <c r="E582" s="17">
        <v>27.625287495460604</v>
      </c>
      <c r="G582" s="17">
        <v>23.923393204933998</v>
      </c>
      <c r="H582" s="17">
        <v>20.325870761829872</v>
      </c>
      <c r="I582" s="17">
        <v>56.201810708432966</v>
      </c>
      <c r="K582" s="17">
        <v>26.591887604803986</v>
      </c>
      <c r="L582" s="17">
        <v>9.5917342012713256</v>
      </c>
    </row>
    <row r="583" spans="1:12" hidden="1" outlineLevel="1" x14ac:dyDescent="0.25">
      <c r="A583" s="1" t="s">
        <v>14</v>
      </c>
      <c r="B583" s="17">
        <v>21.870775404802391</v>
      </c>
      <c r="C583" s="17">
        <v>28.436294860897398</v>
      </c>
      <c r="D583" s="17">
        <v>36.41634731244168</v>
      </c>
      <c r="E583" s="17">
        <v>26.917261400749972</v>
      </c>
      <c r="G583" s="17">
        <v>24.16416380411129</v>
      </c>
      <c r="H583" s="17">
        <v>19.574793656681813</v>
      </c>
      <c r="I583" s="17">
        <v>54.244795912821345</v>
      </c>
      <c r="K583" s="17">
        <v>24.824499625144828</v>
      </c>
      <c r="L583" s="17">
        <v>10.789636299435029</v>
      </c>
    </row>
    <row r="584" spans="1:12" collapsed="1" x14ac:dyDescent="0.25">
      <c r="A584" s="6">
        <v>2005</v>
      </c>
      <c r="B584" s="16">
        <v>19.899999999999999</v>
      </c>
      <c r="C584" s="16">
        <v>26.5</v>
      </c>
      <c r="D584" s="16">
        <v>32.9</v>
      </c>
      <c r="E584" s="16">
        <v>25.5</v>
      </c>
      <c r="G584" s="16">
        <v>20.8</v>
      </c>
      <c r="H584" s="16">
        <v>17.8</v>
      </c>
      <c r="I584" s="16">
        <v>44.4</v>
      </c>
      <c r="K584" s="16">
        <v>26.1</v>
      </c>
      <c r="L584" s="16">
        <v>9.4</v>
      </c>
    </row>
    <row r="585" spans="1:12" hidden="1" outlineLevel="1" x14ac:dyDescent="0.25">
      <c r="A585" s="6">
        <v>2006</v>
      </c>
      <c r="B585" s="17">
        <v>21.6</v>
      </c>
      <c r="C585" s="16">
        <v>28.9</v>
      </c>
      <c r="D585" s="16">
        <v>36.6</v>
      </c>
      <c r="E585" s="16">
        <v>28.9</v>
      </c>
      <c r="G585" s="16">
        <v>24.6</v>
      </c>
      <c r="H585" s="16">
        <v>18.5</v>
      </c>
      <c r="I585" s="16">
        <v>50.3</v>
      </c>
      <c r="K585" s="17">
        <v>24.9</v>
      </c>
      <c r="L585" s="16">
        <v>9.9</v>
      </c>
    </row>
    <row r="586" spans="1:12" hidden="1" outlineLevel="1" x14ac:dyDescent="0.25">
      <c r="A586" s="6">
        <v>2007</v>
      </c>
      <c r="B586" s="16">
        <v>21.7</v>
      </c>
      <c r="C586" s="16">
        <v>30.4</v>
      </c>
      <c r="D586" s="16">
        <v>33.5</v>
      </c>
      <c r="E586" s="16">
        <v>30.2</v>
      </c>
      <c r="G586" s="16">
        <v>25.2</v>
      </c>
      <c r="H586" s="16">
        <v>18.600000000000001</v>
      </c>
      <c r="I586" s="16">
        <v>51.5</v>
      </c>
      <c r="K586" s="17">
        <v>25</v>
      </c>
      <c r="L586" s="16">
        <v>5.7</v>
      </c>
    </row>
    <row r="587" spans="1:12" hidden="1" outlineLevel="1" x14ac:dyDescent="0.25">
      <c r="A587" s="6">
        <v>2008</v>
      </c>
      <c r="B587" s="16">
        <v>19.600000000000001</v>
      </c>
      <c r="C587" s="16">
        <v>28.6</v>
      </c>
      <c r="D587" s="16">
        <v>29</v>
      </c>
      <c r="E587" s="16">
        <v>26.9</v>
      </c>
      <c r="G587" s="16">
        <v>23.2</v>
      </c>
      <c r="H587" s="16">
        <v>17.2</v>
      </c>
      <c r="I587" s="17">
        <v>40</v>
      </c>
      <c r="K587" s="16">
        <v>23.5</v>
      </c>
      <c r="L587" s="16">
        <v>4.5</v>
      </c>
    </row>
    <row r="588" spans="1:12" collapsed="1" x14ac:dyDescent="0.25">
      <c r="A588" s="6">
        <v>2010</v>
      </c>
      <c r="B588" s="17">
        <v>20.840593800000001</v>
      </c>
      <c r="C588" s="17">
        <v>25.035561699999999</v>
      </c>
      <c r="D588" s="17">
        <v>25.041671999999998</v>
      </c>
      <c r="E588" s="17">
        <v>22.659289099999999</v>
      </c>
      <c r="G588" s="17">
        <v>11.954388399999999</v>
      </c>
      <c r="H588" s="17">
        <v>15.7</v>
      </c>
      <c r="I588" s="17">
        <v>34.700000000000003</v>
      </c>
      <c r="K588" s="17">
        <v>11.1</v>
      </c>
      <c r="L588" s="16"/>
    </row>
    <row r="589" spans="1:12" hidden="1" outlineLevel="1" x14ac:dyDescent="0.25">
      <c r="A589" s="6">
        <v>2011</v>
      </c>
      <c r="B589" s="17">
        <v>22.591163000000002</v>
      </c>
      <c r="C589" s="17">
        <v>26.770160000000001</v>
      </c>
      <c r="D589" s="17">
        <v>26.3</v>
      </c>
      <c r="E589" s="17">
        <v>23.917296</v>
      </c>
      <c r="G589" s="17">
        <v>25.2</v>
      </c>
      <c r="H589" s="17">
        <v>20</v>
      </c>
      <c r="I589" s="17">
        <v>25.7</v>
      </c>
      <c r="K589" s="17">
        <v>20.6</v>
      </c>
      <c r="L589" s="16"/>
    </row>
    <row r="590" spans="1:12" hidden="1" outlineLevel="1" x14ac:dyDescent="0.25">
      <c r="A590" s="6">
        <v>2012</v>
      </c>
      <c r="B590" s="16">
        <v>22.5</v>
      </c>
      <c r="C590" s="16">
        <v>27.1</v>
      </c>
      <c r="D590" s="16">
        <v>27.6</v>
      </c>
      <c r="E590" s="16">
        <v>22.5</v>
      </c>
      <c r="F590" s="16">
        <v>23.6</v>
      </c>
      <c r="G590" s="17">
        <v>26</v>
      </c>
      <c r="H590" s="16">
        <v>20.399999999999999</v>
      </c>
      <c r="I590" s="17">
        <v>27</v>
      </c>
      <c r="J590" s="16">
        <v>17.899999999999999</v>
      </c>
      <c r="K590" s="16">
        <v>19.899999999999999</v>
      </c>
    </row>
    <row r="591" spans="1:12" hidden="1" outlineLevel="1" x14ac:dyDescent="0.25">
      <c r="A591" s="6">
        <v>2013</v>
      </c>
      <c r="B591" s="16">
        <v>22.5</v>
      </c>
      <c r="C591" s="16">
        <v>26.8</v>
      </c>
      <c r="D591" s="16">
        <v>28.2</v>
      </c>
      <c r="E591" s="16">
        <v>21.5</v>
      </c>
      <c r="F591" s="16">
        <v>22.2</v>
      </c>
      <c r="G591" s="16">
        <v>26.2</v>
      </c>
      <c r="H591" s="17">
        <v>21</v>
      </c>
      <c r="I591" s="16">
        <v>28.5</v>
      </c>
      <c r="J591" s="16">
        <v>18.2</v>
      </c>
      <c r="K591" s="16">
        <v>20.5</v>
      </c>
    </row>
    <row r="592" spans="1:12" hidden="1" outlineLevel="1" x14ac:dyDescent="0.25">
      <c r="A592" s="6">
        <v>2014</v>
      </c>
      <c r="B592" s="17">
        <v>21.841999999999999</v>
      </c>
      <c r="C592" s="17">
        <v>26.305</v>
      </c>
      <c r="D592" s="17">
        <v>27.239000000000001</v>
      </c>
      <c r="E592" s="17">
        <v>20.184000000000001</v>
      </c>
      <c r="F592" s="17">
        <v>20.678999999999998</v>
      </c>
      <c r="G592" s="17">
        <v>25.013000000000002</v>
      </c>
      <c r="H592" s="17">
        <v>19.684999999999999</v>
      </c>
      <c r="I592" s="17">
        <v>28.195</v>
      </c>
      <c r="J592" s="17">
        <v>16.835999999999999</v>
      </c>
      <c r="K592" s="17">
        <v>19.611999999999998</v>
      </c>
    </row>
    <row r="593" spans="1:12" collapsed="1" x14ac:dyDescent="0.25">
      <c r="A593" s="6">
        <v>2015</v>
      </c>
      <c r="B593" s="16">
        <v>22.4</v>
      </c>
      <c r="C593" s="16">
        <v>26.8</v>
      </c>
      <c r="D593" s="16">
        <v>28.2</v>
      </c>
      <c r="E593" s="16">
        <v>20.2</v>
      </c>
      <c r="F593" s="16">
        <v>22</v>
      </c>
      <c r="G593" s="16">
        <v>25.7</v>
      </c>
      <c r="H593" s="16">
        <v>20.399999999999999</v>
      </c>
      <c r="I593" s="16">
        <v>28.6</v>
      </c>
      <c r="J593" s="16">
        <v>17.899999999999999</v>
      </c>
      <c r="K593" s="16">
        <v>19.7</v>
      </c>
    </row>
    <row r="594" spans="1:12" x14ac:dyDescent="0.25">
      <c r="A594" s="6">
        <v>2016</v>
      </c>
      <c r="B594" s="16">
        <v>22.4</v>
      </c>
      <c r="C594" s="16">
        <v>26.1</v>
      </c>
      <c r="D594" s="16">
        <v>28.8</v>
      </c>
      <c r="E594" s="16">
        <v>19.5</v>
      </c>
      <c r="F594" s="16">
        <v>22.3</v>
      </c>
      <c r="G594" s="16">
        <v>25.9</v>
      </c>
      <c r="H594" s="16">
        <v>21.5</v>
      </c>
      <c r="I594" s="16">
        <v>31.1</v>
      </c>
      <c r="J594" s="17">
        <v>18</v>
      </c>
      <c r="K594" s="16">
        <v>20.5</v>
      </c>
    </row>
    <row r="595" spans="1:12" x14ac:dyDescent="0.25">
      <c r="A595" s="6">
        <v>2017</v>
      </c>
      <c r="B595" s="16">
        <v>22.8</v>
      </c>
      <c r="C595" s="16">
        <v>26.7</v>
      </c>
      <c r="D595" s="16">
        <v>29.4</v>
      </c>
      <c r="E595" s="16">
        <v>18.899999999999999</v>
      </c>
      <c r="F595" s="16">
        <v>21.9</v>
      </c>
      <c r="G595" s="16">
        <v>24.5</v>
      </c>
      <c r="H595" s="16">
        <v>21.5</v>
      </c>
      <c r="I595" s="16">
        <v>30.9</v>
      </c>
      <c r="J595" s="16">
        <v>18.100000000000001</v>
      </c>
      <c r="K595" s="16">
        <v>21.6</v>
      </c>
    </row>
    <row r="596" spans="1:12" x14ac:dyDescent="0.25">
      <c r="A596" s="6">
        <v>2018</v>
      </c>
      <c r="B596" s="17">
        <v>21.037381873031215</v>
      </c>
      <c r="C596" s="17">
        <v>24.653738298551723</v>
      </c>
      <c r="D596" s="17">
        <v>24.788145852501088</v>
      </c>
      <c r="E596" s="17">
        <v>18.653969842063887</v>
      </c>
      <c r="F596" s="17">
        <v>21.480340641420547</v>
      </c>
      <c r="G596" s="17">
        <v>23.50937658388241</v>
      </c>
      <c r="H596" s="17">
        <v>20.207411704982235</v>
      </c>
      <c r="I596" s="17">
        <v>27.624011502516172</v>
      </c>
      <c r="J596" s="17">
        <v>17.262702702702704</v>
      </c>
      <c r="K596" s="17">
        <v>19.94647584140559</v>
      </c>
    </row>
    <row r="597" spans="1:12" x14ac:dyDescent="0.25">
      <c r="A597" s="6">
        <v>2019</v>
      </c>
      <c r="B597" s="17">
        <v>19.128729998558455</v>
      </c>
      <c r="C597" s="17">
        <v>22.203806612726638</v>
      </c>
      <c r="D597" s="17">
        <v>21.858469638983006</v>
      </c>
      <c r="E597" s="17">
        <v>17.4717277300132</v>
      </c>
      <c r="F597" s="17">
        <v>19.149033199562201</v>
      </c>
      <c r="G597" s="17">
        <v>21.001469197174313</v>
      </c>
      <c r="H597" s="17">
        <v>18.69847523163347</v>
      </c>
      <c r="I597" s="17">
        <v>25.332271031760406</v>
      </c>
      <c r="J597" s="17">
        <v>16.425162689804772</v>
      </c>
      <c r="K597" s="17">
        <v>18.058750663599366</v>
      </c>
      <c r="L597" s="17"/>
    </row>
    <row r="598" spans="1:12" x14ac:dyDescent="0.25">
      <c r="A598" s="6">
        <v>2020</v>
      </c>
      <c r="B598" s="17">
        <v>18.307721805619305</v>
      </c>
      <c r="C598" s="17">
        <v>20.895092561558563</v>
      </c>
      <c r="D598" s="17">
        <v>22.141466258201348</v>
      </c>
      <c r="E598" s="17">
        <v>17.27627584212809</v>
      </c>
      <c r="F598" s="17">
        <v>19.473854547135787</v>
      </c>
      <c r="G598" s="17">
        <v>19.306241044419682</v>
      </c>
      <c r="H598" s="17">
        <v>18.440645047378023</v>
      </c>
      <c r="I598" s="17">
        <v>24.930138976862029</v>
      </c>
      <c r="J598" s="17">
        <v>14.957990509773191</v>
      </c>
      <c r="K598" s="17">
        <v>18.302768788205682</v>
      </c>
      <c r="L598" s="17"/>
    </row>
    <row r="599" spans="1:12" x14ac:dyDescent="0.25">
      <c r="A599" s="6">
        <v>2021</v>
      </c>
      <c r="B599" s="17">
        <v>19.660382448259554</v>
      </c>
      <c r="C599" s="17">
        <v>21.927626518235328</v>
      </c>
      <c r="D599" s="17">
        <v>24.558897876643073</v>
      </c>
      <c r="E599" s="17">
        <v>18.455406443119902</v>
      </c>
      <c r="F599" s="17">
        <v>23.064711924549446</v>
      </c>
      <c r="G599" s="17">
        <v>20.355610055180868</v>
      </c>
      <c r="H599" s="17">
        <v>19.383907363420427</v>
      </c>
      <c r="I599" s="17">
        <v>27.196858124693176</v>
      </c>
      <c r="J599" s="17">
        <v>15.999472689721845</v>
      </c>
      <c r="K599" s="17">
        <v>19.572143832498863</v>
      </c>
      <c r="L599" s="17"/>
    </row>
    <row r="600" spans="1:12" x14ac:dyDescent="0.25">
      <c r="A600" s="6">
        <v>2022</v>
      </c>
      <c r="B600" s="54">
        <v>19.5</v>
      </c>
      <c r="C600" s="54">
        <v>22.3</v>
      </c>
      <c r="D600" s="54">
        <v>23.3</v>
      </c>
      <c r="E600" s="54">
        <v>18.5</v>
      </c>
      <c r="F600" s="54">
        <v>21</v>
      </c>
      <c r="G600" s="54">
        <v>20.5</v>
      </c>
      <c r="H600" s="54">
        <v>19.7</v>
      </c>
      <c r="I600" s="54">
        <v>26.4</v>
      </c>
      <c r="J600" s="54">
        <v>17.100000000000001</v>
      </c>
      <c r="K600" s="54">
        <v>18.899999999999999</v>
      </c>
      <c r="L600" s="17"/>
    </row>
    <row r="612" spans="1:12" s="3" customFormat="1" ht="5.25" customHeight="1" x14ac:dyDescent="0.25"/>
    <row r="614" spans="1:12" x14ac:dyDescent="0.25">
      <c r="B614" s="16" t="s">
        <v>0</v>
      </c>
      <c r="C614" s="16" t="s">
        <v>1</v>
      </c>
      <c r="D614" s="16" t="s">
        <v>2</v>
      </c>
      <c r="E614" s="16" t="s">
        <v>3</v>
      </c>
      <c r="F614" s="1" t="s">
        <v>31</v>
      </c>
      <c r="G614" s="16" t="s">
        <v>4</v>
      </c>
      <c r="H614" s="16" t="s">
        <v>5</v>
      </c>
      <c r="I614" s="16" t="s">
        <v>6</v>
      </c>
      <c r="J614" s="1" t="s">
        <v>32</v>
      </c>
      <c r="K614" s="16" t="s">
        <v>7</v>
      </c>
      <c r="L614" s="16" t="s">
        <v>8</v>
      </c>
    </row>
    <row r="615" spans="1:12" ht="12" customHeight="1" x14ac:dyDescent="0.25">
      <c r="A615" s="1" t="s">
        <v>9</v>
      </c>
      <c r="B615" s="17">
        <v>14.556302765588075</v>
      </c>
      <c r="C615" s="17">
        <v>13.434379440012451</v>
      </c>
      <c r="D615" s="17">
        <v>20.70073624945864</v>
      </c>
      <c r="E615" s="17">
        <v>15.206327275803243</v>
      </c>
      <c r="G615" s="17">
        <v>12.983946317845918</v>
      </c>
      <c r="H615" s="17">
        <v>16.712251249646325</v>
      </c>
      <c r="I615" s="17">
        <v>31.513672115787656</v>
      </c>
      <c r="K615" s="17">
        <v>18.16089976559644</v>
      </c>
      <c r="L615" s="17">
        <v>12.495258166491043</v>
      </c>
    </row>
    <row r="616" spans="1:12" x14ac:dyDescent="0.25">
      <c r="A616" s="1" t="s">
        <v>10</v>
      </c>
      <c r="B616" s="17">
        <v>14.610180078786851</v>
      </c>
      <c r="C616" s="17">
        <v>13.611420653173267</v>
      </c>
      <c r="D616" s="17">
        <v>21.470065100629977</v>
      </c>
      <c r="E616" s="17">
        <v>15.311638168781025</v>
      </c>
      <c r="G616" s="17">
        <v>12.833324379018249</v>
      </c>
      <c r="H616" s="17">
        <v>18.942963561299589</v>
      </c>
      <c r="I616" s="17">
        <v>33.102213125239857</v>
      </c>
      <c r="K616" s="17">
        <v>18.936573555946374</v>
      </c>
      <c r="L616" s="17">
        <v>13.873793235726614</v>
      </c>
    </row>
    <row r="617" spans="1:12" hidden="1" outlineLevel="1" x14ac:dyDescent="0.25">
      <c r="A617" s="1" t="s">
        <v>11</v>
      </c>
      <c r="B617" s="17">
        <v>21.210793224223366</v>
      </c>
      <c r="C617" s="17">
        <v>29.922492862945806</v>
      </c>
      <c r="D617" s="17">
        <v>28.779902829581427</v>
      </c>
      <c r="E617" s="17">
        <v>20.951962018596326</v>
      </c>
      <c r="G617" s="17">
        <v>25.854901677270099</v>
      </c>
      <c r="H617" s="17">
        <v>24.941431918176104</v>
      </c>
      <c r="I617" s="17">
        <v>33.962264150943398</v>
      </c>
      <c r="K617" s="17">
        <v>18.543768748295612</v>
      </c>
      <c r="L617" s="17">
        <v>13.59651007865217</v>
      </c>
    </row>
    <row r="618" spans="1:12" hidden="1" outlineLevel="1" x14ac:dyDescent="0.25">
      <c r="A618" s="1" t="s">
        <v>12</v>
      </c>
      <c r="B618" s="17">
        <v>20.434659529569203</v>
      </c>
      <c r="C618" s="17">
        <v>29.515226613566515</v>
      </c>
      <c r="D618" s="17">
        <v>29.298723903062811</v>
      </c>
      <c r="E618" s="17">
        <v>20.896067159412354</v>
      </c>
      <c r="G618" s="17">
        <v>22.847922256871421</v>
      </c>
      <c r="H618" s="17">
        <v>23.536241880784043</v>
      </c>
      <c r="I618" s="17">
        <v>32.35301903274479</v>
      </c>
      <c r="K618" s="17">
        <v>18.468529879572827</v>
      </c>
      <c r="L618" s="17">
        <v>13.541260558804419</v>
      </c>
    </row>
    <row r="619" spans="1:12" hidden="1" outlineLevel="1" x14ac:dyDescent="0.25">
      <c r="A619" s="1" t="s">
        <v>13</v>
      </c>
      <c r="B619" s="17">
        <v>20.969401988527956</v>
      </c>
      <c r="C619" s="17">
        <v>30.36650567637006</v>
      </c>
      <c r="D619" s="17">
        <v>30.130988663232372</v>
      </c>
      <c r="E619" s="17">
        <v>21.938929911632975</v>
      </c>
      <c r="G619" s="17">
        <v>27.766356488494555</v>
      </c>
      <c r="H619" s="17">
        <v>23.453906286137194</v>
      </c>
      <c r="I619" s="17">
        <v>33.121994465787289</v>
      </c>
      <c r="K619" s="17">
        <v>18.715159755268523</v>
      </c>
      <c r="L619" s="17">
        <v>13.98457808165316</v>
      </c>
    </row>
    <row r="620" spans="1:12" hidden="1" outlineLevel="1" x14ac:dyDescent="0.25">
      <c r="A620" s="6" t="s">
        <v>14</v>
      </c>
      <c r="B620" s="17">
        <v>21.178061024074392</v>
      </c>
      <c r="C620" s="17">
        <v>31.123234056974809</v>
      </c>
      <c r="D620" s="17">
        <v>30.636262332508903</v>
      </c>
      <c r="E620" s="17">
        <v>22.665416717067863</v>
      </c>
      <c r="G620" s="17">
        <v>29.559556139057243</v>
      </c>
      <c r="H620" s="17">
        <v>24.647593434109247</v>
      </c>
      <c r="I620" s="17">
        <v>32.980053263764333</v>
      </c>
      <c r="K620" s="17">
        <v>18.738214780652925</v>
      </c>
      <c r="L620" s="17">
        <v>13.358492231638419</v>
      </c>
    </row>
    <row r="621" spans="1:12" collapsed="1" x14ac:dyDescent="0.25">
      <c r="A621" s="6">
        <v>2005</v>
      </c>
      <c r="B621" s="16">
        <v>22.8</v>
      </c>
      <c r="C621" s="16">
        <v>33.4</v>
      </c>
      <c r="D621" s="16">
        <v>34.6</v>
      </c>
      <c r="E621" s="16">
        <v>26.8</v>
      </c>
      <c r="G621" s="16">
        <v>36.200000000000003</v>
      </c>
      <c r="H621" s="16">
        <v>26.2</v>
      </c>
      <c r="I621" s="16">
        <v>34.299999999999997</v>
      </c>
      <c r="K621" s="16">
        <v>20.6</v>
      </c>
      <c r="L621" s="16">
        <v>13.9</v>
      </c>
    </row>
    <row r="622" spans="1:12" hidden="1" outlineLevel="1" x14ac:dyDescent="0.25">
      <c r="A622" s="6">
        <v>2006</v>
      </c>
      <c r="B622" s="17">
        <v>24</v>
      </c>
      <c r="C622" s="17">
        <v>35.1</v>
      </c>
      <c r="D622" s="17">
        <v>38.5</v>
      </c>
      <c r="E622" s="17">
        <v>27.9</v>
      </c>
      <c r="F622" s="17"/>
      <c r="G622" s="17">
        <v>40.6</v>
      </c>
      <c r="H622" s="17">
        <v>26.5</v>
      </c>
      <c r="I622" s="17">
        <v>36.6</v>
      </c>
      <c r="J622" s="17"/>
      <c r="K622" s="17">
        <v>22.2</v>
      </c>
      <c r="L622" s="16">
        <v>14.2</v>
      </c>
    </row>
    <row r="623" spans="1:12" hidden="1" outlineLevel="1" x14ac:dyDescent="0.25">
      <c r="A623" s="6">
        <v>2007</v>
      </c>
      <c r="B623" s="17">
        <v>24.3</v>
      </c>
      <c r="C623" s="17">
        <v>35.700000000000003</v>
      </c>
      <c r="D623" s="17">
        <v>38.6</v>
      </c>
      <c r="E623" s="17">
        <v>28</v>
      </c>
      <c r="F623" s="17"/>
      <c r="G623" s="17">
        <v>42.7</v>
      </c>
      <c r="H623" s="17">
        <v>26.7</v>
      </c>
      <c r="I623" s="17">
        <v>38.700000000000003</v>
      </c>
      <c r="J623" s="17"/>
      <c r="K623" s="17">
        <v>23</v>
      </c>
      <c r="L623" s="17">
        <v>9</v>
      </c>
    </row>
    <row r="624" spans="1:12" hidden="1" outlineLevel="1" x14ac:dyDescent="0.25">
      <c r="A624" s="6">
        <v>2008</v>
      </c>
      <c r="B624" s="17">
        <v>23.9</v>
      </c>
      <c r="C624" s="17">
        <v>35.5</v>
      </c>
      <c r="D624" s="17">
        <v>37.299999999999997</v>
      </c>
      <c r="E624" s="17">
        <v>25.6</v>
      </c>
      <c r="F624" s="17"/>
      <c r="G624" s="17">
        <v>41.6</v>
      </c>
      <c r="H624" s="17">
        <v>26.3</v>
      </c>
      <c r="I624" s="17">
        <v>38</v>
      </c>
      <c r="J624" s="17"/>
      <c r="K624" s="17">
        <v>24.8</v>
      </c>
      <c r="L624" s="16">
        <v>7.7</v>
      </c>
    </row>
    <row r="625" spans="1:12" hidden="1" outlineLevel="1" x14ac:dyDescent="0.25">
      <c r="A625" s="6">
        <v>2009</v>
      </c>
      <c r="B625" s="17">
        <v>20</v>
      </c>
      <c r="C625" s="17">
        <v>30.6</v>
      </c>
      <c r="D625" s="17">
        <v>34</v>
      </c>
      <c r="E625" s="17">
        <v>25</v>
      </c>
      <c r="F625" s="17"/>
      <c r="G625" s="17">
        <v>33.200000000000003</v>
      </c>
      <c r="H625" s="17">
        <v>22.9</v>
      </c>
      <c r="I625" s="17">
        <v>37.5</v>
      </c>
      <c r="J625" s="17"/>
      <c r="K625" s="17">
        <v>21.6</v>
      </c>
      <c r="L625" s="16"/>
    </row>
    <row r="626" spans="1:12" collapsed="1" x14ac:dyDescent="0.25">
      <c r="A626" s="6">
        <v>2010</v>
      </c>
      <c r="B626" s="17">
        <v>18.2</v>
      </c>
      <c r="C626" s="17">
        <v>27.2</v>
      </c>
      <c r="D626" s="17">
        <v>36.5</v>
      </c>
      <c r="E626" s="17">
        <v>28.1</v>
      </c>
      <c r="F626" s="17"/>
      <c r="G626" s="17">
        <v>39</v>
      </c>
      <c r="H626" s="17">
        <v>23.9</v>
      </c>
      <c r="I626" s="17">
        <v>40.700000000000003</v>
      </c>
      <c r="J626" s="17"/>
      <c r="K626" s="17">
        <v>24</v>
      </c>
      <c r="L626" s="16"/>
    </row>
    <row r="627" spans="1:12" hidden="1" outlineLevel="1" x14ac:dyDescent="0.25">
      <c r="A627" s="6">
        <v>2011</v>
      </c>
      <c r="B627" s="17">
        <v>19</v>
      </c>
      <c r="C627" s="17">
        <v>28.4</v>
      </c>
      <c r="D627" s="17">
        <v>37.6</v>
      </c>
      <c r="E627" s="17">
        <v>29.3</v>
      </c>
      <c r="F627" s="17">
        <v>46.9</v>
      </c>
      <c r="G627" s="17">
        <v>50.4</v>
      </c>
      <c r="H627" s="17">
        <v>24.1</v>
      </c>
      <c r="I627" s="17">
        <v>40.6</v>
      </c>
      <c r="J627" s="17">
        <v>47.7</v>
      </c>
      <c r="K627" s="17">
        <v>26.2</v>
      </c>
      <c r="L627" s="16"/>
    </row>
    <row r="628" spans="1:12" hidden="1" outlineLevel="1" x14ac:dyDescent="0.25">
      <c r="A628" s="6">
        <v>2012</v>
      </c>
      <c r="B628" s="17">
        <v>19</v>
      </c>
      <c r="C628" s="17">
        <v>28.4</v>
      </c>
      <c r="D628" s="17">
        <v>36.5</v>
      </c>
      <c r="E628" s="17">
        <v>29.9</v>
      </c>
      <c r="F628" s="17">
        <v>45.9</v>
      </c>
      <c r="G628" s="17">
        <v>53.3</v>
      </c>
      <c r="H628" s="17">
        <v>23.8</v>
      </c>
      <c r="I628" s="17">
        <v>35.799999999999997</v>
      </c>
      <c r="J628" s="17">
        <v>52</v>
      </c>
      <c r="K628" s="17">
        <v>27.9</v>
      </c>
    </row>
    <row r="629" spans="1:12" hidden="1" outlineLevel="1" x14ac:dyDescent="0.25">
      <c r="A629" s="6">
        <v>2013</v>
      </c>
      <c r="B629" s="17">
        <v>18.7</v>
      </c>
      <c r="C629" s="17">
        <v>27.8</v>
      </c>
      <c r="D629" s="17">
        <v>38.200000000000003</v>
      </c>
      <c r="E629" s="17">
        <v>27.7</v>
      </c>
      <c r="F629" s="17">
        <v>44.9</v>
      </c>
      <c r="G629" s="17">
        <v>54.5</v>
      </c>
      <c r="H629" s="17">
        <v>23.3</v>
      </c>
      <c r="I629" s="17">
        <v>35.4</v>
      </c>
      <c r="J629" s="17">
        <v>50.7</v>
      </c>
      <c r="K629" s="17">
        <v>26.4</v>
      </c>
    </row>
    <row r="630" spans="1:12" hidden="1" outlineLevel="1" x14ac:dyDescent="0.25">
      <c r="A630" s="6">
        <v>2014</v>
      </c>
      <c r="B630" s="17">
        <v>15.5</v>
      </c>
      <c r="C630" s="17">
        <v>28.8</v>
      </c>
      <c r="D630" s="17">
        <v>39.799999999999997</v>
      </c>
      <c r="E630" s="17">
        <v>30</v>
      </c>
      <c r="F630" s="17">
        <v>45.5</v>
      </c>
      <c r="G630" s="17">
        <v>58.8</v>
      </c>
      <c r="H630" s="17">
        <v>25</v>
      </c>
      <c r="I630" s="17">
        <v>35.799999999999997</v>
      </c>
      <c r="J630" s="17">
        <v>51.9</v>
      </c>
      <c r="K630" s="17">
        <v>26.4</v>
      </c>
    </row>
    <row r="631" spans="1:12" collapsed="1" x14ac:dyDescent="0.25">
      <c r="A631" s="6">
        <v>2015</v>
      </c>
      <c r="B631" s="16">
        <v>18.5</v>
      </c>
      <c r="C631" s="16">
        <v>26.5</v>
      </c>
      <c r="D631" s="16">
        <v>37.4</v>
      </c>
      <c r="E631" s="16">
        <v>28.9</v>
      </c>
      <c r="F631" s="16">
        <v>45.4</v>
      </c>
      <c r="G631" s="16">
        <v>59.3</v>
      </c>
      <c r="H631" s="16">
        <v>26.3</v>
      </c>
      <c r="I631" s="16">
        <v>35.799999999999997</v>
      </c>
      <c r="J631" s="16">
        <v>51.1</v>
      </c>
      <c r="K631" s="16">
        <v>27.2</v>
      </c>
    </row>
    <row r="632" spans="1:12" x14ac:dyDescent="0.25">
      <c r="A632" s="6">
        <v>2016</v>
      </c>
      <c r="B632" s="16">
        <v>19.100000000000001</v>
      </c>
      <c r="C632" s="16">
        <v>26.2</v>
      </c>
      <c r="D632" s="16">
        <v>38.9</v>
      </c>
      <c r="E632" s="16">
        <v>30.5</v>
      </c>
      <c r="F632" s="16">
        <v>45.7</v>
      </c>
      <c r="G632" s="16">
        <v>63.5</v>
      </c>
      <c r="H632" s="16">
        <v>27.1</v>
      </c>
      <c r="I632" s="16">
        <v>38.200000000000003</v>
      </c>
      <c r="J632" s="16">
        <v>53.1</v>
      </c>
      <c r="K632" s="16">
        <v>28.2</v>
      </c>
    </row>
    <row r="633" spans="1:12" x14ac:dyDescent="0.25">
      <c r="A633" s="6">
        <v>2017</v>
      </c>
      <c r="B633" s="16">
        <v>18.399999999999999</v>
      </c>
      <c r="C633" s="16">
        <v>25.9</v>
      </c>
      <c r="D633" s="16">
        <v>35.700000000000003</v>
      </c>
      <c r="E633" s="16">
        <v>29.4</v>
      </c>
      <c r="F633" s="16">
        <v>43.4</v>
      </c>
      <c r="G633" s="16">
        <v>62.8</v>
      </c>
      <c r="H633" s="16">
        <v>26.3</v>
      </c>
      <c r="I633" s="18">
        <v>38</v>
      </c>
      <c r="J633" s="18">
        <v>52</v>
      </c>
      <c r="K633" s="16">
        <v>26.9</v>
      </c>
    </row>
    <row r="634" spans="1:12" x14ac:dyDescent="0.25">
      <c r="A634" s="6">
        <v>2018</v>
      </c>
      <c r="B634" s="17">
        <v>18.714478574642911</v>
      </c>
      <c r="C634" s="17">
        <v>26.936172768860629</v>
      </c>
      <c r="D634" s="17">
        <v>33.357948767614161</v>
      </c>
      <c r="E634" s="17">
        <v>28.651825912956475</v>
      </c>
      <c r="F634" s="17">
        <v>42.562058343902883</v>
      </c>
      <c r="G634" s="17">
        <v>65.869234668018251</v>
      </c>
      <c r="H634" s="17">
        <v>25.85539197911379</v>
      </c>
      <c r="I634" s="17">
        <v>37.907979870596691</v>
      </c>
      <c r="J634" s="17">
        <v>54.616216216216216</v>
      </c>
      <c r="K634" s="17">
        <v>27.215871076591906</v>
      </c>
    </row>
    <row r="635" spans="1:12" x14ac:dyDescent="0.25">
      <c r="A635" s="6">
        <v>2019</v>
      </c>
      <c r="B635" s="17">
        <v>18.431388994456601</v>
      </c>
      <c r="C635" s="17">
        <v>10.354158731575316</v>
      </c>
      <c r="D635" s="17">
        <v>25.251688077419981</v>
      </c>
      <c r="E635" s="17">
        <v>28.088544825371908</v>
      </c>
      <c r="F635" s="17">
        <v>42.762677854797523</v>
      </c>
      <c r="G635" s="17">
        <v>69.947873689294994</v>
      </c>
      <c r="H635" s="17">
        <v>26.669584883636098</v>
      </c>
      <c r="I635" s="17">
        <v>40.625792199326405</v>
      </c>
      <c r="J635" s="17">
        <v>55.140997830802604</v>
      </c>
      <c r="K635" s="17">
        <v>28.369610098507643</v>
      </c>
    </row>
    <row r="636" spans="1:12" x14ac:dyDescent="0.25">
      <c r="A636" s="6">
        <v>2020</v>
      </c>
      <c r="B636" s="17">
        <v>15.484493902725671</v>
      </c>
      <c r="C636" s="17">
        <v>9.1626018112063079</v>
      </c>
      <c r="D636" s="17">
        <v>19.4785865776973</v>
      </c>
      <c r="E636" s="17">
        <v>25.238542720832729</v>
      </c>
      <c r="F636" s="17">
        <v>35.567987424291459</v>
      </c>
      <c r="G636" s="17">
        <v>51.866740964814525</v>
      </c>
      <c r="H636" s="17">
        <v>22.122005767759404</v>
      </c>
      <c r="I636" s="17">
        <v>34.099631133797828</v>
      </c>
      <c r="J636" s="17">
        <v>48.47416307518175</v>
      </c>
      <c r="K636" s="17">
        <v>24.163969795037758</v>
      </c>
    </row>
    <row r="637" spans="1:12" x14ac:dyDescent="0.25">
      <c r="A637" s="6">
        <v>2021</v>
      </c>
      <c r="B637" s="17">
        <v>14.904009421262987</v>
      </c>
      <c r="C637" s="17">
        <v>9.0128457812948781</v>
      </c>
      <c r="D637" s="17">
        <v>21.046511627906977</v>
      </c>
      <c r="E637" s="17">
        <v>23.170731707317071</v>
      </c>
      <c r="F637" s="17">
        <v>31.608927070688203</v>
      </c>
      <c r="G637" s="17">
        <v>46.874072902039124</v>
      </c>
      <c r="H637" s="17">
        <v>21.076306413301662</v>
      </c>
      <c r="I637" s="17">
        <v>33.476832445904606</v>
      </c>
      <c r="J637" s="17">
        <v>47.233818165839082</v>
      </c>
      <c r="K637" s="17">
        <v>22.036109846760734</v>
      </c>
    </row>
    <row r="638" spans="1:12" x14ac:dyDescent="0.25">
      <c r="A638" s="6">
        <v>2022</v>
      </c>
      <c r="B638" s="17">
        <v>15.975025066276935</v>
      </c>
      <c r="C638" s="17">
        <v>9.4676031889008652</v>
      </c>
      <c r="D638" s="17">
        <v>26.664552948636651</v>
      </c>
      <c r="E638" s="17">
        <v>25.461375738565906</v>
      </c>
      <c r="F638" s="17"/>
      <c r="G638" s="17">
        <v>40.955471285038506</v>
      </c>
      <c r="H638" s="17">
        <v>23.442344383496305</v>
      </c>
      <c r="I638" s="17">
        <v>36.6138448707256</v>
      </c>
      <c r="J638" s="17"/>
      <c r="K638" s="17">
        <v>23.412650236736678</v>
      </c>
    </row>
    <row r="654" s="3" customFormat="1" ht="5.25" customHeight="1" x14ac:dyDescent="0.25"/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veselības_aprūpe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2023-11-28T09:33:28Z</dcterms:modified>
</cp:coreProperties>
</file>