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84FEEF40-9FCE-4CAE-8F23-45E629757B6C}" xr6:coauthVersionLast="47" xr6:coauthVersionMax="47" xr10:uidLastSave="{00000000-0000-0000-0000-000000000000}"/>
  <bookViews>
    <workbookView xWindow="35520" yWindow="2355" windowWidth="17280" windowHeight="8880" xr2:uid="{00000000-000D-0000-FFFF-FFFF00000000}"/>
  </bookViews>
  <sheets>
    <sheet name="nodarbinātī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2" i="1" l="1"/>
  <c r="E63" i="1" l="1"/>
  <c r="E62" i="1"/>
  <c r="C231" i="1" l="1"/>
  <c r="C230" i="1" l="1"/>
  <c r="I196" i="1" l="1"/>
  <c r="E61" i="1" l="1"/>
  <c r="C229" i="1"/>
  <c r="H196" i="1"/>
  <c r="E60" i="1"/>
  <c r="G196" i="1" l="1"/>
  <c r="C228" i="1" l="1"/>
  <c r="E59" i="1"/>
  <c r="C227" i="1" l="1"/>
  <c r="F196" i="1"/>
  <c r="E58" i="1"/>
  <c r="C226" i="1" l="1"/>
  <c r="E196" i="1"/>
  <c r="E52" i="1"/>
  <c r="E57" i="1"/>
  <c r="C225" i="1" l="1"/>
  <c r="C224" i="1"/>
  <c r="B223" i="1"/>
  <c r="C223" i="1" s="1"/>
  <c r="B222" i="1"/>
  <c r="C222" i="1" s="1"/>
  <c r="B221" i="1"/>
  <c r="C221" i="1" s="1"/>
  <c r="B220" i="1"/>
  <c r="C220" i="1" s="1"/>
  <c r="B219" i="1"/>
  <c r="C219" i="1" s="1"/>
  <c r="D196" i="1" l="1"/>
  <c r="E56" i="1"/>
  <c r="C196" i="1" l="1"/>
  <c r="B196" i="1"/>
  <c r="E55" i="1"/>
  <c r="E5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3" i="1"/>
  <c r="E35" i="1"/>
  <c r="B158" i="1"/>
  <c r="B159" i="1"/>
  <c r="B160" i="1"/>
  <c r="B161" i="1"/>
  <c r="B162" i="1"/>
  <c r="C1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Leimane</author>
  </authors>
  <commentList>
    <comment ref="B134" authorId="0" shapeId="0" xr:uid="{511C5AB1-F3AD-41E0-AF28-26E9CA6CB8D0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www.nva.gov.lv</t>
        </r>
      </text>
    </comment>
  </commentList>
</comments>
</file>

<file path=xl/sharedStrings.xml><?xml version="1.0" encoding="utf-8"?>
<sst xmlns="http://schemas.openxmlformats.org/spreadsheetml/2006/main" count="329" uniqueCount="81">
  <si>
    <t>Latvija</t>
  </si>
  <si>
    <t>Rīga</t>
  </si>
  <si>
    <t>Daugavpils</t>
  </si>
  <si>
    <t>Jelgava</t>
  </si>
  <si>
    <t>Jūrmala</t>
  </si>
  <si>
    <t>Liepāja</t>
  </si>
  <si>
    <t>Rēzekne</t>
  </si>
  <si>
    <t>Ventspils</t>
  </si>
  <si>
    <t>Liepājas raj.</t>
  </si>
  <si>
    <t>1995</t>
  </si>
  <si>
    <t>1996</t>
  </si>
  <si>
    <t>2004</t>
  </si>
  <si>
    <t>Bezdarba līmenis, %</t>
  </si>
  <si>
    <t>1998</t>
  </si>
  <si>
    <t>1999</t>
  </si>
  <si>
    <t>2000</t>
  </si>
  <si>
    <t>2001</t>
  </si>
  <si>
    <t>2002</t>
  </si>
  <si>
    <t>2003</t>
  </si>
  <si>
    <t>Reģistrēto bezdarbnieku skaits:</t>
  </si>
  <si>
    <t xml:space="preserve">     tai skaitā ilgstošie bezdarbnieki (ilgāk par gadu)</t>
  </si>
  <si>
    <t xml:space="preserve">reģistrētie bezdarbnieki, uz 1000 iedzīvotājiem </t>
  </si>
  <si>
    <t>Bezdarba līmenis Liepājā, %</t>
  </si>
  <si>
    <t>Bezdarba līmenis Latvijā, %</t>
  </si>
  <si>
    <t>1997</t>
  </si>
  <si>
    <t>vīrieši</t>
  </si>
  <si>
    <t>sievietes</t>
  </si>
  <si>
    <t>vecuma grupas (gadi)</t>
  </si>
  <si>
    <t>15-24 gadi</t>
  </si>
  <si>
    <t>25-49 gadi</t>
  </si>
  <si>
    <t>50 gadi un vairāk</t>
  </si>
  <si>
    <t xml:space="preserve">Kopā, tai skaitā pa vecuma grupām (gadi): </t>
  </si>
  <si>
    <t>Aug.</t>
  </si>
  <si>
    <t>Jūl.</t>
  </si>
  <si>
    <t>Jūn.</t>
  </si>
  <si>
    <t>Maijs</t>
  </si>
  <si>
    <t>Apr.</t>
  </si>
  <si>
    <t>Marts</t>
  </si>
  <si>
    <t>Febr.</t>
  </si>
  <si>
    <t>Janv.</t>
  </si>
  <si>
    <t>Dec.</t>
  </si>
  <si>
    <t>Nov.</t>
  </si>
  <si>
    <t>Okt.</t>
  </si>
  <si>
    <t>Sept.</t>
  </si>
  <si>
    <t>Dec</t>
  </si>
  <si>
    <t xml:space="preserve"> </t>
  </si>
  <si>
    <t xml:space="preserve">2005        </t>
  </si>
  <si>
    <t>2005</t>
  </si>
  <si>
    <t>2006</t>
  </si>
  <si>
    <t>Jēkabpils</t>
  </si>
  <si>
    <t>Valmiera</t>
  </si>
  <si>
    <t>Reģistrēto bezdarbnieku skaits,  2015.g.</t>
  </si>
  <si>
    <t>Reģistrēto bezdarbnieku skaits,  2016.g.</t>
  </si>
  <si>
    <t>Reģistrēto bezdarbnieku skaits,  2017.g.</t>
  </si>
  <si>
    <t xml:space="preserve">     tai skaitā jaunieši (15-24 gadi)</t>
  </si>
  <si>
    <t>Pirmspensijas vecuma bezdarbnieki</t>
  </si>
  <si>
    <t>Īpatsvars (%)</t>
  </si>
  <si>
    <t>Strādājošie liepājnieki</t>
  </si>
  <si>
    <t>Reģistrēto bezdarbnieku skaits,  2018.g.</t>
  </si>
  <si>
    <t>Reģistrēto bezdarbnieku skaits,  2019.g.</t>
  </si>
  <si>
    <t>Reģistrēto bezdarbnieku skaits,  2020.g.</t>
  </si>
  <si>
    <t>Reģistrēto bezdarbnieku skaits,  2021.g.</t>
  </si>
  <si>
    <t>PAKALPOJUMU NOZARES KOPĀ: tai skaitā:</t>
  </si>
  <si>
    <t>Vairum, mazumtirdzn.,automob.remonts</t>
  </si>
  <si>
    <t>Izmitināšana un ēdināšanas pakalpojumi</t>
  </si>
  <si>
    <t xml:space="preserve">Transports un uzglabāšana </t>
  </si>
  <si>
    <t>Operācijas ar nekustamo īpašumu</t>
  </si>
  <si>
    <t>Valsts pārvalde un aizsardzība</t>
  </si>
  <si>
    <t>Izglītība</t>
  </si>
  <si>
    <t>Veselība un sociālā aprūpe</t>
  </si>
  <si>
    <t>Pārējie pakalpojumi</t>
  </si>
  <si>
    <t>PREČU RAŽOŠANAS NOZARES KOPĀ: tai skaitā:</t>
  </si>
  <si>
    <t>Lauksaimniec. un zvejniec.</t>
  </si>
  <si>
    <t>Ieguves un apstrādes rūpniec.</t>
  </si>
  <si>
    <t>Energoapgāde</t>
  </si>
  <si>
    <t>Ūdens apgāde</t>
  </si>
  <si>
    <t>Būvniecība</t>
  </si>
  <si>
    <t>%</t>
  </si>
  <si>
    <t>Reģistrēto bezdarbnieku skaits,  2022.g.</t>
  </si>
  <si>
    <t>Reģistrēto bezdarbnieku skaits,  2023.g.</t>
  </si>
  <si>
    <t>Reģistrēto bezdarbnieku skaits, 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</si>
</sst>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#,##0_ ;[Red]\-#,##0\ "/>
    <numFmt numFmtId="166" formatCode="0.0"/>
  </numFmts>
  <fonts count="12" x14ac:knownFonts="1">
    <font>
      <sz val="10"/>
      <name val="Times New Roman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49" fontId="0" fillId="2" borderId="1" xfId="0" applyNumberForma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3" xfId="0" applyNumberFormat="1" applyFill="1" applyBorder="1"/>
    <xf numFmtId="49" fontId="0" fillId="2" borderId="3" xfId="0" applyNumberFormat="1" applyFill="1" applyBorder="1"/>
    <xf numFmtId="0" fontId="0" fillId="2" borderId="3" xfId="0" applyFill="1" applyBorder="1" applyAlignment="1">
      <alignment wrapText="1"/>
    </xf>
    <xf numFmtId="166" fontId="5" fillId="2" borderId="3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/>
    </xf>
    <xf numFmtId="1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wrapText="1"/>
    </xf>
    <xf numFmtId="49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right" vertical="center"/>
    </xf>
    <xf numFmtId="49" fontId="3" fillId="2" borderId="1" xfId="0" applyNumberFormat="1" applyFont="1" applyFill="1" applyBorder="1"/>
    <xf numFmtId="165" fontId="3" fillId="2" borderId="1" xfId="0" applyNumberFormat="1" applyFont="1" applyFill="1" applyBorder="1"/>
    <xf numFmtId="0" fontId="3" fillId="2" borderId="0" xfId="0" applyFont="1" applyFill="1" applyAlignment="1">
      <alignment horizontal="left"/>
    </xf>
    <xf numFmtId="49" fontId="3" fillId="2" borderId="3" xfId="0" applyNumberFormat="1" applyFont="1" applyFill="1" applyBorder="1"/>
    <xf numFmtId="166" fontId="3" fillId="2" borderId="3" xfId="0" applyNumberFormat="1" applyFont="1" applyFill="1" applyBorder="1"/>
    <xf numFmtId="164" fontId="3" fillId="2" borderId="3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/>
    <xf numFmtId="1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/>
    </xf>
    <xf numFmtId="166" fontId="0" fillId="2" borderId="2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2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0" fontId="3" fillId="2" borderId="1" xfId="0" applyFont="1" applyFill="1" applyBorder="1"/>
    <xf numFmtId="166" fontId="0" fillId="2" borderId="0" xfId="0" applyNumberFormat="1" applyFill="1" applyAlignment="1">
      <alignment horizontal="center"/>
    </xf>
    <xf numFmtId="166" fontId="0" fillId="2" borderId="1" xfId="0" applyNumberFormat="1" applyFill="1" applyBorder="1"/>
    <xf numFmtId="166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/>
    <xf numFmtId="166" fontId="3" fillId="2" borderId="1" xfId="0" applyNumberFormat="1" applyFont="1" applyFill="1" applyBorder="1" applyAlignment="1">
      <alignment horizontal="right"/>
    </xf>
    <xf numFmtId="0" fontId="3" fillId="2" borderId="10" xfId="0" applyFont="1" applyFill="1" applyBorder="1" applyAlignment="1">
      <alignment horizontal="left"/>
    </xf>
    <xf numFmtId="166" fontId="0" fillId="2" borderId="10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49" fontId="0" fillId="2" borderId="9" xfId="0" applyNumberFormat="1" applyFill="1" applyBorder="1"/>
    <xf numFmtId="0" fontId="0" fillId="2" borderId="9" xfId="0" applyFill="1" applyBorder="1" applyAlignment="1">
      <alignment wrapText="1"/>
    </xf>
    <xf numFmtId="166" fontId="0" fillId="2" borderId="5" xfId="0" applyNumberFormat="1" applyFill="1" applyBorder="1"/>
    <xf numFmtId="0" fontId="0" fillId="2" borderId="1" xfId="0" applyFill="1" applyBorder="1" applyAlignment="1">
      <alignment horizontal="right" vertical="center"/>
    </xf>
    <xf numFmtId="166" fontId="0" fillId="0" borderId="1" xfId="0" applyNumberFormat="1" applyBorder="1"/>
    <xf numFmtId="1" fontId="0" fillId="2" borderId="1" xfId="0" applyNumberFormat="1" applyFill="1" applyBorder="1" applyAlignment="1">
      <alignment horizontal="left"/>
    </xf>
    <xf numFmtId="166" fontId="0" fillId="0" borderId="0" xfId="0" applyNumberFormat="1"/>
    <xf numFmtId="164" fontId="0" fillId="2" borderId="1" xfId="0" applyNumberForma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49" fontId="3" fillId="2" borderId="5" xfId="0" applyNumberFormat="1" applyFont="1" applyFill="1" applyBorder="1"/>
    <xf numFmtId="165" fontId="3" fillId="2" borderId="5" xfId="0" applyNumberFormat="1" applyFont="1" applyFill="1" applyBorder="1"/>
    <xf numFmtId="165" fontId="1" fillId="2" borderId="1" xfId="0" applyNumberFormat="1" applyFont="1" applyFill="1" applyBorder="1"/>
    <xf numFmtId="165" fontId="0" fillId="2" borderId="1" xfId="0" applyNumberFormat="1" applyFill="1" applyBorder="1"/>
    <xf numFmtId="1" fontId="0" fillId="2" borderId="1" xfId="0" applyNumberFormat="1" applyFill="1" applyBorder="1"/>
    <xf numFmtId="165" fontId="0" fillId="0" borderId="0" xfId="0" applyNumberFormat="1"/>
    <xf numFmtId="0" fontId="0" fillId="0" borderId="0" xfId="0" applyAlignment="1">
      <alignment horizontal="left"/>
    </xf>
    <xf numFmtId="164" fontId="4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0" fillId="2" borderId="11" xfId="0" applyNumberForma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6" fontId="0" fillId="2" borderId="13" xfId="0" applyNumberFormat="1" applyFill="1" applyBorder="1" applyAlignment="1">
      <alignment horizontal="center"/>
    </xf>
    <xf numFmtId="166" fontId="0" fillId="2" borderId="14" xfId="0" applyNumberForma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6" fontId="0" fillId="2" borderId="15" xfId="0" applyNumberFormat="1" applyFill="1" applyBorder="1" applyAlignment="1">
      <alignment horizontal="center"/>
    </xf>
    <xf numFmtId="0" fontId="0" fillId="4" borderId="0" xfId="0" applyFill="1"/>
    <xf numFmtId="164" fontId="8" fillId="4" borderId="16" xfId="0" applyNumberFormat="1" applyFont="1" applyFill="1" applyBorder="1"/>
    <xf numFmtId="164" fontId="8" fillId="4" borderId="0" xfId="0" applyNumberFormat="1" applyFont="1" applyFill="1"/>
    <xf numFmtId="1" fontId="0" fillId="2" borderId="0" xfId="0" applyNumberFormat="1" applyFill="1"/>
    <xf numFmtId="49" fontId="5" fillId="2" borderId="0" xfId="0" applyNumberFormat="1" applyFont="1" applyFill="1"/>
    <xf numFmtId="164" fontId="9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9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1" xfId="0" applyFont="1" applyFill="1" applyBorder="1" applyAlignment="1">
      <alignment wrapText="1"/>
    </xf>
    <xf numFmtId="166" fontId="9" fillId="2" borderId="1" xfId="0" applyNumberFormat="1" applyFont="1" applyFill="1" applyBorder="1" applyAlignment="1">
      <alignment wrapText="1"/>
    </xf>
    <xf numFmtId="166" fontId="1" fillId="2" borderId="1" xfId="0" applyNumberFormat="1" applyFont="1" applyFill="1" applyBorder="1" applyAlignment="1">
      <alignment wrapText="1"/>
    </xf>
    <xf numFmtId="166" fontId="1" fillId="2" borderId="1" xfId="0" applyNumberFormat="1" applyFont="1" applyFill="1" applyBorder="1" applyAlignment="1">
      <alignment horizontal="right"/>
    </xf>
    <xf numFmtId="166" fontId="9" fillId="2" borderId="1" xfId="0" applyNumberFormat="1" applyFont="1" applyFill="1" applyBorder="1"/>
    <xf numFmtId="49" fontId="1" fillId="2" borderId="3" xfId="0" applyNumberFormat="1" applyFont="1" applyFill="1" applyBorder="1"/>
    <xf numFmtId="164" fontId="8" fillId="4" borderId="17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166" fontId="0" fillId="0" borderId="2" xfId="0" applyNumberFormat="1" applyBorder="1"/>
    <xf numFmtId="165" fontId="0" fillId="2" borderId="2" xfId="0" applyNumberFormat="1" applyFill="1" applyBorder="1"/>
    <xf numFmtId="0" fontId="0" fillId="2" borderId="2" xfId="0" applyFill="1" applyBorder="1" applyAlignment="1">
      <alignment horizontal="left"/>
    </xf>
    <xf numFmtId="166" fontId="0" fillId="2" borderId="2" xfId="0" applyNumberFormat="1" applyFill="1" applyBorder="1"/>
    <xf numFmtId="0" fontId="4" fillId="2" borderId="2" xfId="0" applyFont="1" applyFill="1" applyBorder="1" applyAlignment="1">
      <alignment horizontal="center" wrapText="1"/>
    </xf>
    <xf numFmtId="164" fontId="8" fillId="4" borderId="2" xfId="0" applyNumberFormat="1" applyFont="1" applyFill="1" applyBorder="1"/>
    <xf numFmtId="0" fontId="0" fillId="2" borderId="2" xfId="0" applyFill="1" applyBorder="1" applyAlignment="1">
      <alignment horizontal="center"/>
    </xf>
    <xf numFmtId="3" fontId="0" fillId="2" borderId="0" xfId="0" applyNumberFormat="1" applyFill="1"/>
    <xf numFmtId="0" fontId="0" fillId="2" borderId="5" xfId="0" applyFill="1" applyBorder="1"/>
    <xf numFmtId="164" fontId="8" fillId="4" borderId="18" xfId="0" applyNumberFormat="1" applyFont="1" applyFill="1" applyBorder="1"/>
    <xf numFmtId="0" fontId="0" fillId="2" borderId="13" xfId="0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3" fontId="7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vertical="center"/>
    </xf>
  </cellXfs>
  <cellStyles count="1">
    <cellStyle name="Parasts" xfId="0" builtinId="0"/>
  </cellStyles>
  <dxfs count="0"/>
  <tableStyles count="0" defaultTableStyle="TableStyleMedium9" defaultPivotStyle="PivotStyleLight16"/>
  <colors>
    <mruColors>
      <color rgb="FF00FF00"/>
      <color rgb="FF66FF66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lv-LV">
                <a:latin typeface="Arial" panose="020B0604020202020204" pitchFamily="34" charset="0"/>
                <a:cs typeface="Arial" panose="020B0604020202020204" pitchFamily="34" charset="0"/>
              </a:rPr>
              <a:t>Reģistrēto bezdarbnieku skaits uz 1000 iedzīvotājiem</a:t>
            </a:r>
          </a:p>
        </c:rich>
      </c:tx>
      <c:layout>
        <c:manualLayout>
          <c:xMode val="edge"/>
          <c:yMode val="edge"/>
          <c:x val="0.37656911597436021"/>
          <c:y val="9.39846596845297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2974357905174"/>
          <c:y val="8.1810095983324324E-2"/>
          <c:w val="0.88284518828451886"/>
          <c:h val="0.52274733849537003"/>
        </c:manualLayout>
      </c:layout>
      <c:lineChart>
        <c:grouping val="standard"/>
        <c:varyColors val="0"/>
        <c:ser>
          <c:idx val="0"/>
          <c:order val="0"/>
          <c:tx>
            <c:strRef>
              <c:f>nodarbinātība!$B$470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nodarbinātība!$B$471:$B$499</c:f>
              <c:numCache>
                <c:formatCode>#\ ##0.0_ ;[Red]\-#\ ##0.0\ </c:formatCode>
                <c:ptCount val="9"/>
                <c:pt idx="0">
                  <c:v>32.903571910024851</c:v>
                </c:pt>
                <c:pt idx="1">
                  <c:v>39.424275325415202</c:v>
                </c:pt>
                <c:pt idx="2">
                  <c:v>35.200000000000003</c:v>
                </c:pt>
                <c:pt idx="3" formatCode="General">
                  <c:v>78.3</c:v>
                </c:pt>
                <c:pt idx="4" formatCode="0.0">
                  <c:v>41.534999999999997</c:v>
                </c:pt>
                <c:pt idx="5" formatCode="0.0">
                  <c:v>36.765346712986272</c:v>
                </c:pt>
                <c:pt idx="6" formatCode="0.0">
                  <c:v>32.399719153387139</c:v>
                </c:pt>
                <c:pt idx="7" formatCode="0.0">
                  <c:v>28.431105975120659</c:v>
                </c:pt>
                <c:pt idx="8" formatCode="0.0">
                  <c:v>26.912487005056942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A8E-447D-A352-1DC14BF07953}"/>
            </c:ext>
          </c:extLst>
        </c:ser>
        <c:ser>
          <c:idx val="1"/>
          <c:order val="1"/>
          <c:tx>
            <c:strRef>
              <c:f>nodarbinātība!$C$470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nodarbinātība!$C$471:$C$499</c:f>
              <c:numCache>
                <c:formatCode>#\ ##0.0_ ;[Red]\-#\ ##0.0\ </c:formatCode>
                <c:ptCount val="9"/>
                <c:pt idx="0">
                  <c:v>17.167458644467469</c:v>
                </c:pt>
                <c:pt idx="1">
                  <c:v>22.750682968337138</c:v>
                </c:pt>
                <c:pt idx="2">
                  <c:v>21.7</c:v>
                </c:pt>
                <c:pt idx="3" formatCode="General">
                  <c:v>57.6</c:v>
                </c:pt>
                <c:pt idx="4" formatCode="0.0">
                  <c:v>24.811</c:v>
                </c:pt>
                <c:pt idx="5" formatCode="0.0">
                  <c:v>29.279975529515887</c:v>
                </c:pt>
                <c:pt idx="6" formatCode="0.0">
                  <c:v>22.546970792437133</c:v>
                </c:pt>
                <c:pt idx="7" formatCode="0.0">
                  <c:v>21.027450864576718</c:v>
                </c:pt>
                <c:pt idx="8" formatCode="0.0">
                  <c:v>20.650185949150217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A8E-447D-A352-1DC14BF07953}"/>
            </c:ext>
          </c:extLst>
        </c:ser>
        <c:ser>
          <c:idx val="2"/>
          <c:order val="2"/>
          <c:tx>
            <c:strRef>
              <c:f>nodarbinātība!$D$470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nodarbinātība!$D$471:$D$499</c:f>
              <c:numCache>
                <c:formatCode>#\ ##0.0_ ;[Red]\-#\ ##0.0\ </c:formatCode>
                <c:ptCount val="9"/>
                <c:pt idx="0">
                  <c:v>54.763965643518212</c:v>
                </c:pt>
                <c:pt idx="1">
                  <c:v>62.069025943871516</c:v>
                </c:pt>
                <c:pt idx="2">
                  <c:v>35.6</c:v>
                </c:pt>
                <c:pt idx="3" formatCode="General">
                  <c:v>71.8</c:v>
                </c:pt>
                <c:pt idx="4" formatCode="0.0">
                  <c:v>54.228999999999999</c:v>
                </c:pt>
                <c:pt idx="5" formatCode="0.0">
                  <c:v>53.108760092772897</c:v>
                </c:pt>
                <c:pt idx="6" formatCode="0.0">
                  <c:v>49.127906976744185</c:v>
                </c:pt>
                <c:pt idx="7" formatCode="0.0">
                  <c:v>41.826252377932789</c:v>
                </c:pt>
                <c:pt idx="8" formatCode="0.0">
                  <c:v>39.319271455931307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A8E-447D-A352-1DC14BF07953}"/>
            </c:ext>
          </c:extLst>
        </c:ser>
        <c:ser>
          <c:idx val="7"/>
          <c:order val="3"/>
          <c:tx>
            <c:strRef>
              <c:f>nodarbinātība!$E$470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nodarbinātība!$E$471:$E$499</c:f>
              <c:numCache>
                <c:formatCode>#\ ##0.0_ ;[Red]\-#\ ##0.0\ </c:formatCode>
                <c:ptCount val="9"/>
                <c:pt idx="0">
                  <c:v>35.751943651675127</c:v>
                </c:pt>
                <c:pt idx="1">
                  <c:v>48.160113466235913</c:v>
                </c:pt>
                <c:pt idx="2">
                  <c:v>25.8</c:v>
                </c:pt>
                <c:pt idx="3" formatCode="General">
                  <c:v>68.8</c:v>
                </c:pt>
                <c:pt idx="4" formatCode="0.0">
                  <c:v>33.744999999999997</c:v>
                </c:pt>
                <c:pt idx="5" formatCode="0.0">
                  <c:v>30.161197050744544</c:v>
                </c:pt>
                <c:pt idx="6" formatCode="0.0">
                  <c:v>24.554795772845281</c:v>
                </c:pt>
                <c:pt idx="7" formatCode="0.0">
                  <c:v>21.591655117076375</c:v>
                </c:pt>
                <c:pt idx="8" formatCode="0.0">
                  <c:v>20.840569642236886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A8E-447D-A352-1DC14BF07953}"/>
            </c:ext>
          </c:extLst>
        </c:ser>
        <c:ser>
          <c:idx val="3"/>
          <c:order val="4"/>
          <c:tx>
            <c:strRef>
              <c:f>nodarbinātība!$F$470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nodarbinātība!$F$471:$F$499</c:f>
              <c:numCache>
                <c:formatCode>General</c:formatCode>
                <c:ptCount val="9"/>
                <c:pt idx="4" formatCode="0.0">
                  <c:v>48.636000000000003</c:v>
                </c:pt>
                <c:pt idx="5" formatCode="0.0">
                  <c:v>33.750982477229641</c:v>
                </c:pt>
                <c:pt idx="6" formatCode="0.0">
                  <c:v>34.830516388084796</c:v>
                </c:pt>
                <c:pt idx="7" formatCode="0.0">
                  <c:v>37.973502519126697</c:v>
                </c:pt>
                <c:pt idx="8" formatCode="0.0">
                  <c:v>28.747044917257686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A8E-447D-A352-1DC14BF07953}"/>
            </c:ext>
          </c:extLst>
        </c:ser>
        <c:ser>
          <c:idx val="4"/>
          <c:order val="5"/>
          <c:tx>
            <c:strRef>
              <c:f>nodarbinātība!$G$470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00B0F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nodarbinātība!$G$471:$G$499</c:f>
              <c:numCache>
                <c:formatCode>#\ ##0.0_ ;[Red]\-#\ ##0.0\ </c:formatCode>
                <c:ptCount val="9"/>
                <c:pt idx="0">
                  <c:v>19.646564383006734</c:v>
                </c:pt>
                <c:pt idx="1">
                  <c:v>35.942620748938921</c:v>
                </c:pt>
                <c:pt idx="2">
                  <c:v>31</c:v>
                </c:pt>
                <c:pt idx="3" formatCode="General">
                  <c:v>77.3</c:v>
                </c:pt>
                <c:pt idx="4" formatCode="0.0">
                  <c:v>26.387</c:v>
                </c:pt>
                <c:pt idx="5" formatCode="0.0">
                  <c:v>34.668046489412518</c:v>
                </c:pt>
                <c:pt idx="6" formatCode="0.0">
                  <c:v>27.353098237772198</c:v>
                </c:pt>
                <c:pt idx="7" formatCode="0.0">
                  <c:v>23.359005434145196</c:v>
                </c:pt>
                <c:pt idx="8" formatCode="0.0">
                  <c:v>21.781646661809255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A8E-447D-A352-1DC14BF07953}"/>
            </c:ext>
          </c:extLst>
        </c:ser>
        <c:ser>
          <c:idx val="5"/>
          <c:order val="6"/>
          <c:tx>
            <c:strRef>
              <c:f>nodarbinātība!$H$470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nodarbinātība!$H$471:$H$499</c:f>
              <c:numCache>
                <c:formatCode>#\ ##0.0_ ;[Red]\-#\ ##0.0\ </c:formatCode>
                <c:ptCount val="9"/>
                <c:pt idx="0">
                  <c:v>44.379730929181918</c:v>
                </c:pt>
                <c:pt idx="1">
                  <c:v>65.046670256686411</c:v>
                </c:pt>
                <c:pt idx="2">
                  <c:v>38.1</c:v>
                </c:pt>
                <c:pt idx="3" formatCode="General">
                  <c:v>83.3</c:v>
                </c:pt>
                <c:pt idx="4" formatCode="0.0">
                  <c:v>53.962000000000003</c:v>
                </c:pt>
                <c:pt idx="5" formatCode="0.0">
                  <c:v>38.682243540698018</c:v>
                </c:pt>
                <c:pt idx="6" formatCode="0.0">
                  <c:v>32.511876484560567</c:v>
                </c:pt>
                <c:pt idx="7" formatCode="0.0">
                  <c:v>26.621750536608637</c:v>
                </c:pt>
                <c:pt idx="8" formatCode="0.0">
                  <c:v>27.219556088782241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0A8E-447D-A352-1DC14BF07953}"/>
            </c:ext>
          </c:extLst>
        </c:ser>
        <c:ser>
          <c:idx val="8"/>
          <c:order val="7"/>
          <c:tx>
            <c:strRef>
              <c:f>nodarbinātība!$I$470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4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nodarbinātība!$I$471:$I$499</c:f>
              <c:numCache>
                <c:formatCode>#\ ##0.0_ ;[Red]\-#\ ##0.0\ </c:formatCode>
                <c:ptCount val="9"/>
                <c:pt idx="0">
                  <c:v>85.71564363964734</c:v>
                </c:pt>
                <c:pt idx="1">
                  <c:v>74.760138160419601</c:v>
                </c:pt>
                <c:pt idx="2">
                  <c:v>56.5</c:v>
                </c:pt>
                <c:pt idx="3" formatCode="General">
                  <c:v>115.4</c:v>
                </c:pt>
                <c:pt idx="4" formatCode="0.0">
                  <c:v>77.578999999999994</c:v>
                </c:pt>
                <c:pt idx="5" formatCode="0.0">
                  <c:v>61.254145087372855</c:v>
                </c:pt>
                <c:pt idx="6" formatCode="0.0">
                  <c:v>62.006721800536226</c:v>
                </c:pt>
                <c:pt idx="7" formatCode="0.0">
                  <c:v>53.75691864432482</c:v>
                </c:pt>
                <c:pt idx="8" formatCode="0.0">
                  <c:v>44.69786843213042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A8E-447D-A352-1DC14BF07953}"/>
            </c:ext>
          </c:extLst>
        </c:ser>
        <c:ser>
          <c:idx val="6"/>
          <c:order val="8"/>
          <c:tx>
            <c:strRef>
              <c:f>nodarbinātība!$J$470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nodarbinātība!$J$471:$J$499</c:f>
              <c:numCache>
                <c:formatCode>General</c:formatCode>
                <c:ptCount val="9"/>
                <c:pt idx="4" formatCode="0.0">
                  <c:v>26.344999999999999</c:v>
                </c:pt>
                <c:pt idx="5" formatCode="0.0">
                  <c:v>24.857428932131818</c:v>
                </c:pt>
                <c:pt idx="6" formatCode="0.0">
                  <c:v>22.806169530254426</c:v>
                </c:pt>
                <c:pt idx="7" formatCode="0.0">
                  <c:v>18.065087447420854</c:v>
                </c:pt>
                <c:pt idx="8" formatCode="0.0">
                  <c:v>18.278512692170178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0A8E-447D-A352-1DC14BF07953}"/>
            </c:ext>
          </c:extLst>
        </c:ser>
        <c:ser>
          <c:idx val="9"/>
          <c:order val="9"/>
          <c:tx>
            <c:strRef>
              <c:f>nodarbinātība!$K$470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circle"/>
            <c:size val="4"/>
            <c:spPr>
              <a:solidFill>
                <a:srgbClr val="92D05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nodarbinātība!$A$471:$A$499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nodarbinātība!$K$471:$K$499</c:f>
              <c:numCache>
                <c:formatCode>#\ ##0.0_ ;[Red]\-#\ ##0.0\ </c:formatCode>
                <c:ptCount val="9"/>
                <c:pt idx="0">
                  <c:v>13.019891500904158</c:v>
                </c:pt>
                <c:pt idx="1">
                  <c:v>37.937098873992184</c:v>
                </c:pt>
                <c:pt idx="2">
                  <c:v>29.6</c:v>
                </c:pt>
                <c:pt idx="3" formatCode="General">
                  <c:v>65.7</c:v>
                </c:pt>
                <c:pt idx="4" formatCode="0.0">
                  <c:v>41.463000000000001</c:v>
                </c:pt>
                <c:pt idx="5" formatCode="0.0">
                  <c:v>35.928323145151623</c:v>
                </c:pt>
                <c:pt idx="6" formatCode="0.0">
                  <c:v>32.165073585191934</c:v>
                </c:pt>
                <c:pt idx="7" formatCode="0.0">
                  <c:v>27.042612601675366</c:v>
                </c:pt>
                <c:pt idx="8" formatCode="0.0">
                  <c:v>25.24973953545382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0A8E-447D-A352-1DC14BF07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973136"/>
        <c:axId val="1633970416"/>
      </c:lineChart>
      <c:catAx>
        <c:axId val="16339731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CCFFFF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63397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3970416"/>
        <c:scaling>
          <c:orientation val="minMax"/>
          <c:max val="125"/>
          <c:min val="1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crossAx val="1633973136"/>
        <c:crosses val="autoZero"/>
        <c:crossBetween val="between"/>
        <c:majorUnit val="11.5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CCFFFF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lv-LV">
                <a:latin typeface="Arial" panose="020B0604020202020204" pitchFamily="34" charset="0"/>
                <a:cs typeface="Arial" panose="020B0604020202020204" pitchFamily="34" charset="0"/>
              </a:rPr>
              <a:t>Bezdarba līmenis Liepājā, %</a:t>
            </a:r>
          </a:p>
        </c:rich>
      </c:tx>
      <c:layout>
        <c:manualLayout>
          <c:xMode val="edge"/>
          <c:yMode val="edge"/>
          <c:x val="0.42906935298031768"/>
          <c:y val="5.9806245869424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20567059321289E-2"/>
          <c:y val="2.1386797574993305E-2"/>
          <c:w val="0.88684266230305575"/>
          <c:h val="0.9723077227483767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0076"/>
                </a:gs>
                <a:gs pos="50000">
                  <a:srgbClr val="0000FF"/>
                </a:gs>
                <a:gs pos="100000">
                  <a:srgbClr val="000076"/>
                </a:gs>
              </a:gsLst>
              <a:lin ang="0" scaled="1"/>
            </a:gradFill>
            <a:ln w="12700">
              <a:solidFill>
                <a:srgbClr val="F3F3F7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58EF-4695-8C4C-C0FC49BA4A0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58EF-4695-8C4C-C0FC49BA4A0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58EF-4695-8C4C-C0FC49BA4A0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58EF-4695-8C4C-C0FC49BA4A07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58EF-4695-8C4C-C0FC49BA4A07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58EF-4695-8C4C-C0FC49BA4A07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58EF-4695-8C4C-C0FC49BA4A07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F-58EF-4695-8C4C-C0FC49BA4A07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1-58EF-4695-8C4C-C0FC49BA4A07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3-58EF-4695-8C4C-C0FC49BA4A07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5-58EF-4695-8C4C-C0FC49BA4A07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7-58EF-4695-8C4C-C0FC49BA4A07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9-58EF-4695-8C4C-C0FC49BA4A07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B-58EF-4695-8C4C-C0FC49BA4A07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D-58EF-4695-8C4C-C0FC49BA4A07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F-58EF-4695-8C4C-C0FC49BA4A07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21-58EF-4695-8C4C-C0FC49BA4A07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23-58EF-4695-8C4C-C0FC49BA4A07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25-58EF-4695-8C4C-C0FC49BA4A07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27-58EF-4695-8C4C-C0FC49BA4A07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29-58EF-4695-8C4C-C0FC49BA4A07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2B-58EF-4695-8C4C-C0FC49BA4A07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2D-58EF-4695-8C4C-C0FC49BA4A07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2F-58EF-4695-8C4C-C0FC49BA4A07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31-58EF-4695-8C4C-C0FC49BA4A07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33-58EF-4695-8C4C-C0FC49BA4A07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35-58EF-4695-8C4C-C0FC49BA4A07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37-58EF-4695-8C4C-C0FC49BA4A07}"/>
              </c:ext>
            </c:extLst>
          </c:dPt>
          <c:dPt>
            <c:idx val="28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39-58EF-4695-8C4C-C0FC49BA4A07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3B-58EF-4695-8C4C-C0FC49BA4A07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3D-58EF-4695-8C4C-C0FC49BA4A07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3F-58EF-4695-8C4C-C0FC49BA4A07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41-58EF-4695-8C4C-C0FC49BA4A07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43-58EF-4695-8C4C-C0FC49BA4A07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45-58EF-4695-8C4C-C0FC49BA4A07}"/>
              </c:ext>
            </c:extLst>
          </c:dPt>
          <c:dPt>
            <c:idx val="35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47-58EF-4695-8C4C-C0FC49BA4A07}"/>
              </c:ext>
            </c:extLst>
          </c:dPt>
          <c:dPt>
            <c:idx val="3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49-58EF-4695-8C4C-C0FC49BA4A07}"/>
              </c:ext>
            </c:extLst>
          </c:dPt>
          <c:dPt>
            <c:idx val="3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4B-58EF-4695-8C4C-C0FC49BA4A07}"/>
              </c:ext>
            </c:extLst>
          </c:dPt>
          <c:dPt>
            <c:idx val="3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4D-58EF-4695-8C4C-C0FC49BA4A07}"/>
              </c:ext>
            </c:extLst>
          </c:dPt>
          <c:dPt>
            <c:idx val="3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4F-58EF-4695-8C4C-C0FC49BA4A07}"/>
              </c:ext>
            </c:extLst>
          </c:dPt>
          <c:dPt>
            <c:idx val="4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51-58EF-4695-8C4C-C0FC49BA4A07}"/>
              </c:ext>
            </c:extLst>
          </c:dPt>
          <c:dPt>
            <c:idx val="4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53-58EF-4695-8C4C-C0FC49BA4A07}"/>
              </c:ext>
            </c:extLst>
          </c:dPt>
          <c:dPt>
            <c:idx val="4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55-58EF-4695-8C4C-C0FC49BA4A07}"/>
              </c:ext>
            </c:extLst>
          </c:dPt>
          <c:dPt>
            <c:idx val="4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57-58EF-4695-8C4C-C0FC49BA4A07}"/>
              </c:ext>
            </c:extLst>
          </c:dPt>
          <c:dPt>
            <c:idx val="4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59-58EF-4695-8C4C-C0FC49BA4A07}"/>
              </c:ext>
            </c:extLst>
          </c:dPt>
          <c:dPt>
            <c:idx val="4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5B-58EF-4695-8C4C-C0FC49BA4A07}"/>
              </c:ext>
            </c:extLst>
          </c:dPt>
          <c:dPt>
            <c:idx val="4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5D-58EF-4695-8C4C-C0FC49BA4A07}"/>
              </c:ext>
            </c:extLst>
          </c:dPt>
          <c:dPt>
            <c:idx val="4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5F-58EF-4695-8C4C-C0FC49BA4A07}"/>
              </c:ext>
            </c:extLst>
          </c:dPt>
          <c:dPt>
            <c:idx val="48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61-58EF-4695-8C4C-C0FC49BA4A07}"/>
              </c:ext>
            </c:extLst>
          </c:dPt>
          <c:dPt>
            <c:idx val="49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63-58EF-4695-8C4C-C0FC49BA4A07}"/>
              </c:ext>
            </c:extLst>
          </c:dPt>
          <c:dPt>
            <c:idx val="50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65-58EF-4695-8C4C-C0FC49BA4A07}"/>
              </c:ext>
            </c:extLst>
          </c:dPt>
          <c:dPt>
            <c:idx val="51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67-58EF-4695-8C4C-C0FC49BA4A07}"/>
              </c:ext>
            </c:extLst>
          </c:dPt>
          <c:dPt>
            <c:idx val="52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69-58EF-4695-8C4C-C0FC49BA4A07}"/>
              </c:ext>
            </c:extLst>
          </c:dPt>
          <c:dPt>
            <c:idx val="53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6B-58EF-4695-8C4C-C0FC49BA4A07}"/>
              </c:ext>
            </c:extLst>
          </c:dPt>
          <c:dPt>
            <c:idx val="54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6D-58EF-4695-8C4C-C0FC49BA4A07}"/>
              </c:ext>
            </c:extLst>
          </c:dPt>
          <c:dPt>
            <c:idx val="55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6F-58EF-4695-8C4C-C0FC49BA4A07}"/>
              </c:ext>
            </c:extLst>
          </c:dPt>
          <c:dPt>
            <c:idx val="56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71-58EF-4695-8C4C-C0FC49BA4A07}"/>
              </c:ext>
            </c:extLst>
          </c:dPt>
          <c:dPt>
            <c:idx val="57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73-58EF-4695-8C4C-C0FC49BA4A07}"/>
              </c:ext>
            </c:extLst>
          </c:dPt>
          <c:dPt>
            <c:idx val="58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75-58EF-4695-8C4C-C0FC49BA4A07}"/>
              </c:ext>
            </c:extLst>
          </c:dPt>
          <c:dPt>
            <c:idx val="59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77-58EF-4695-8C4C-C0FC49BA4A07}"/>
              </c:ext>
            </c:extLst>
          </c:dPt>
          <c:dPt>
            <c:idx val="6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79-58EF-4695-8C4C-C0FC49BA4A07}"/>
              </c:ext>
            </c:extLst>
          </c:dPt>
          <c:dPt>
            <c:idx val="6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7B-58EF-4695-8C4C-C0FC49BA4A07}"/>
              </c:ext>
            </c:extLst>
          </c:dPt>
          <c:dPt>
            <c:idx val="6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7D-58EF-4695-8C4C-C0FC49BA4A07}"/>
              </c:ext>
            </c:extLst>
          </c:dPt>
          <c:dPt>
            <c:idx val="6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7F-58EF-4695-8C4C-C0FC49BA4A07}"/>
              </c:ext>
            </c:extLst>
          </c:dPt>
          <c:dPt>
            <c:idx val="6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81-58EF-4695-8C4C-C0FC49BA4A07}"/>
              </c:ext>
            </c:extLst>
          </c:dPt>
          <c:dPt>
            <c:idx val="6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83-58EF-4695-8C4C-C0FC49BA4A07}"/>
              </c:ext>
            </c:extLst>
          </c:dPt>
          <c:dPt>
            <c:idx val="6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85-58EF-4695-8C4C-C0FC49BA4A07}"/>
              </c:ext>
            </c:extLst>
          </c:dPt>
          <c:dPt>
            <c:idx val="6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87-58EF-4695-8C4C-C0FC49BA4A07}"/>
              </c:ext>
            </c:extLst>
          </c:dPt>
          <c:dPt>
            <c:idx val="6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89-58EF-4695-8C4C-C0FC49BA4A07}"/>
              </c:ext>
            </c:extLst>
          </c:dPt>
          <c:dPt>
            <c:idx val="6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8B-58EF-4695-8C4C-C0FC49BA4A07}"/>
              </c:ext>
            </c:extLst>
          </c:dPt>
          <c:dPt>
            <c:idx val="7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8D-58EF-4695-8C4C-C0FC49BA4A07}"/>
              </c:ext>
            </c:extLst>
          </c:dPt>
          <c:dPt>
            <c:idx val="7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8F-58EF-4695-8C4C-C0FC49BA4A07}"/>
              </c:ext>
            </c:extLst>
          </c:dPt>
          <c:dPt>
            <c:idx val="7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91-58EF-4695-8C4C-C0FC49BA4A07}"/>
              </c:ext>
            </c:extLst>
          </c:dPt>
          <c:dPt>
            <c:idx val="73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69804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69804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93-58EF-4695-8C4C-C0FC49BA4A07}"/>
              </c:ext>
            </c:extLst>
          </c:dPt>
          <c:dPt>
            <c:idx val="74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69804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69804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95-58EF-4695-8C4C-C0FC49BA4A07}"/>
              </c:ext>
            </c:extLst>
          </c:dPt>
          <c:dPt>
            <c:idx val="75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72549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72549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97-58EF-4695-8C4C-C0FC49BA4A07}"/>
              </c:ext>
            </c:extLst>
          </c:dPt>
          <c:dPt>
            <c:idx val="76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66667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66667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99-58EF-4695-8C4C-C0FC49BA4A07}"/>
              </c:ext>
            </c:extLst>
          </c:dPt>
          <c:dPt>
            <c:idx val="77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63529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63529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9B-58EF-4695-8C4C-C0FC49BA4A07}"/>
              </c:ext>
            </c:extLst>
          </c:dPt>
          <c:dPt>
            <c:idx val="78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63529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63529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9D-58EF-4695-8C4C-C0FC49BA4A07}"/>
              </c:ext>
            </c:extLst>
          </c:dPt>
          <c:dPt>
            <c:idx val="79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69804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69804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9F-58EF-4695-8C4C-C0FC49BA4A07}"/>
              </c:ext>
            </c:extLst>
          </c:dPt>
          <c:dPt>
            <c:idx val="80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63529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63529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A1-58EF-4695-8C4C-C0FC49BA4A07}"/>
              </c:ext>
            </c:extLst>
          </c:dPt>
          <c:dPt>
            <c:idx val="81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54510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54510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A3-58EF-4695-8C4C-C0FC49BA4A07}"/>
              </c:ext>
            </c:extLst>
          </c:dPt>
          <c:dPt>
            <c:idx val="82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72549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72549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A5-58EF-4695-8C4C-C0FC49BA4A07}"/>
              </c:ext>
            </c:extLst>
          </c:dPt>
          <c:dPt>
            <c:idx val="83"/>
            <c:invertIfNegative val="0"/>
            <c:bubble3D val="0"/>
            <c:spPr>
              <a:gradFill rotWithShape="0">
                <a:gsLst>
                  <a:gs pos="0">
                    <a:srgbClr val="FFFFCC">
                      <a:gamma/>
                      <a:shade val="63529"/>
                      <a:invGamma/>
                    </a:srgbClr>
                  </a:gs>
                  <a:gs pos="50000">
                    <a:srgbClr val="FFFFCC"/>
                  </a:gs>
                  <a:gs pos="100000">
                    <a:srgbClr val="FFFFCC">
                      <a:gamma/>
                      <a:shade val="63529"/>
                      <a:invGamma/>
                    </a:srgbClr>
                  </a:gs>
                </a:gsLst>
                <a:lin ang="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A7-58EF-4695-8C4C-C0FC49BA4A07}"/>
              </c:ext>
            </c:extLst>
          </c:dPt>
          <c:dPt>
            <c:idx val="8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A9-58EF-4695-8C4C-C0FC49BA4A07}"/>
              </c:ext>
            </c:extLst>
          </c:dPt>
          <c:dPt>
            <c:idx val="85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AB-58EF-4695-8C4C-C0FC49BA4A07}"/>
              </c:ext>
            </c:extLst>
          </c:dPt>
          <c:dPt>
            <c:idx val="86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AD-58EF-4695-8C4C-C0FC49BA4A07}"/>
              </c:ext>
            </c:extLst>
          </c:dPt>
          <c:dPt>
            <c:idx val="8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12700">
                <a:solidFill>
                  <a:srgbClr val="F3F3F7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AF-58EF-4695-8C4C-C0FC49BA4A07}"/>
              </c:ext>
            </c:extLst>
          </c:dPt>
          <c:dPt>
            <c:idx val="88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12700">
                <a:solidFill>
                  <a:srgbClr val="F3F3F7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B1-58EF-4695-8C4C-C0FC49BA4A07}"/>
              </c:ext>
            </c:extLst>
          </c:dPt>
          <c:dPt>
            <c:idx val="89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12700">
                <a:solidFill>
                  <a:srgbClr val="F3F3F7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B3-58EF-4695-8C4C-C0FC49BA4A07}"/>
              </c:ext>
            </c:extLst>
          </c:dPt>
          <c:dPt>
            <c:idx val="90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12700">
                <a:solidFill>
                  <a:srgbClr val="F3F3F7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B5-58EF-4695-8C4C-C0FC49BA4A07}"/>
              </c:ext>
            </c:extLst>
          </c:dPt>
          <c:dPt>
            <c:idx val="91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12700">
                <a:solidFill>
                  <a:srgbClr val="F3F3F7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B7-58EF-4695-8C4C-C0FC49BA4A07}"/>
              </c:ext>
            </c:extLst>
          </c:dPt>
          <c:dPt>
            <c:idx val="92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12700">
                <a:solidFill>
                  <a:srgbClr val="F3F3F7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B9-58EF-4695-8C4C-C0FC49BA4A07}"/>
              </c:ext>
            </c:extLst>
          </c:dPt>
          <c:dPt>
            <c:idx val="93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12700">
                <a:solidFill>
                  <a:srgbClr val="F3F3F7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BB-58EF-4695-8C4C-C0FC49BA4A07}"/>
              </c:ext>
            </c:extLst>
          </c:dPt>
          <c:dPt>
            <c:idx val="94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12700">
                <a:solidFill>
                  <a:srgbClr val="F3F3F7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BD-58EF-4695-8C4C-C0FC49BA4A07}"/>
              </c:ext>
            </c:extLst>
          </c:dPt>
          <c:dPt>
            <c:idx val="95"/>
            <c:invertIfNegative val="0"/>
            <c:bubble3D val="0"/>
            <c:spPr>
              <a:solidFill>
                <a:srgbClr val="F79646">
                  <a:lumMod val="50000"/>
                </a:srgbClr>
              </a:solidFill>
              <a:ln w="12700">
                <a:solidFill>
                  <a:srgbClr val="F3F3F7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BF-58EF-4695-8C4C-C0FC49BA4A0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nodarbinātība!$A$391:$B$462</c:f>
              <c:multiLvlStrCache>
                <c:ptCount val="72"/>
                <c:lvl>
                  <c:pt idx="0">
                    <c:v>Janv.</c:v>
                  </c:pt>
                  <c:pt idx="1">
                    <c:v>Febr.</c:v>
                  </c:pt>
                  <c:pt idx="2">
                    <c:v>Marts</c:v>
                  </c:pt>
                  <c:pt idx="3">
                    <c:v>Apr.</c:v>
                  </c:pt>
                  <c:pt idx="4">
                    <c:v>Maijs</c:v>
                  </c:pt>
                  <c:pt idx="5">
                    <c:v>Jūn.</c:v>
                  </c:pt>
                  <c:pt idx="6">
                    <c:v>Jūl.</c:v>
                  </c:pt>
                  <c:pt idx="7">
                    <c:v>Aug.</c:v>
                  </c:pt>
                  <c:pt idx="8">
                    <c:v>Sept.</c:v>
                  </c:pt>
                  <c:pt idx="9">
                    <c:v>Okt.</c:v>
                  </c:pt>
                  <c:pt idx="10">
                    <c:v>Nov.</c:v>
                  </c:pt>
                  <c:pt idx="11">
                    <c:v>Dec.</c:v>
                  </c:pt>
                  <c:pt idx="12">
                    <c:v>Janv.</c:v>
                  </c:pt>
                  <c:pt idx="13">
                    <c:v>Febr.</c:v>
                  </c:pt>
                  <c:pt idx="14">
                    <c:v>Marts</c:v>
                  </c:pt>
                  <c:pt idx="15">
                    <c:v>Apr.</c:v>
                  </c:pt>
                  <c:pt idx="16">
                    <c:v>Maijs</c:v>
                  </c:pt>
                  <c:pt idx="17">
                    <c:v>Jūn.</c:v>
                  </c:pt>
                  <c:pt idx="18">
                    <c:v>Jūl.</c:v>
                  </c:pt>
                  <c:pt idx="19">
                    <c:v>Aug.</c:v>
                  </c:pt>
                  <c:pt idx="20">
                    <c:v>Sept.</c:v>
                  </c:pt>
                  <c:pt idx="21">
                    <c:v>Okt.</c:v>
                  </c:pt>
                  <c:pt idx="22">
                    <c:v>Nov.</c:v>
                  </c:pt>
                  <c:pt idx="23">
                    <c:v>Dec.</c:v>
                  </c:pt>
                  <c:pt idx="24">
                    <c:v>Janv.</c:v>
                  </c:pt>
                  <c:pt idx="25">
                    <c:v>Febr.</c:v>
                  </c:pt>
                  <c:pt idx="26">
                    <c:v>Marts</c:v>
                  </c:pt>
                  <c:pt idx="27">
                    <c:v>Apr.</c:v>
                  </c:pt>
                  <c:pt idx="28">
                    <c:v>Maijs</c:v>
                  </c:pt>
                  <c:pt idx="29">
                    <c:v>Jūn.</c:v>
                  </c:pt>
                  <c:pt idx="30">
                    <c:v>Jūl.</c:v>
                  </c:pt>
                  <c:pt idx="31">
                    <c:v>Aug.</c:v>
                  </c:pt>
                  <c:pt idx="32">
                    <c:v>Sept.</c:v>
                  </c:pt>
                  <c:pt idx="33">
                    <c:v>Okt.</c:v>
                  </c:pt>
                  <c:pt idx="34">
                    <c:v>Nov.</c:v>
                  </c:pt>
                  <c:pt idx="35">
                    <c:v>Dec.</c:v>
                  </c:pt>
                  <c:pt idx="36">
                    <c:v>Janv.</c:v>
                  </c:pt>
                  <c:pt idx="37">
                    <c:v>Febr.</c:v>
                  </c:pt>
                  <c:pt idx="38">
                    <c:v>Marts</c:v>
                  </c:pt>
                  <c:pt idx="39">
                    <c:v>Apr.</c:v>
                  </c:pt>
                  <c:pt idx="40">
                    <c:v>Maijs</c:v>
                  </c:pt>
                  <c:pt idx="41">
                    <c:v>Jūn.</c:v>
                  </c:pt>
                  <c:pt idx="42">
                    <c:v>Jūl.</c:v>
                  </c:pt>
                  <c:pt idx="43">
                    <c:v>Aug.</c:v>
                  </c:pt>
                  <c:pt idx="44">
                    <c:v>Sept.</c:v>
                  </c:pt>
                  <c:pt idx="45">
                    <c:v>Okt.</c:v>
                  </c:pt>
                  <c:pt idx="46">
                    <c:v>Nov.</c:v>
                  </c:pt>
                  <c:pt idx="47">
                    <c:v>Dec.</c:v>
                  </c:pt>
                  <c:pt idx="48">
                    <c:v>Janv.</c:v>
                  </c:pt>
                  <c:pt idx="49">
                    <c:v>Febr.</c:v>
                  </c:pt>
                  <c:pt idx="50">
                    <c:v>Marts</c:v>
                  </c:pt>
                  <c:pt idx="51">
                    <c:v>Apr.</c:v>
                  </c:pt>
                  <c:pt idx="52">
                    <c:v>Maijs</c:v>
                  </c:pt>
                  <c:pt idx="53">
                    <c:v>Jūn.</c:v>
                  </c:pt>
                  <c:pt idx="54">
                    <c:v>Jūl.</c:v>
                  </c:pt>
                  <c:pt idx="55">
                    <c:v>Aug.</c:v>
                  </c:pt>
                  <c:pt idx="56">
                    <c:v>Sept.</c:v>
                  </c:pt>
                  <c:pt idx="57">
                    <c:v>Okt.</c:v>
                  </c:pt>
                  <c:pt idx="58">
                    <c:v>Nov.</c:v>
                  </c:pt>
                  <c:pt idx="59">
                    <c:v>Dec.</c:v>
                  </c:pt>
                  <c:pt idx="60">
                    <c:v>Janv.</c:v>
                  </c:pt>
                  <c:pt idx="61">
                    <c:v>Febr.</c:v>
                  </c:pt>
                  <c:pt idx="62">
                    <c:v>Marts</c:v>
                  </c:pt>
                  <c:pt idx="63">
                    <c:v>Apr.</c:v>
                  </c:pt>
                  <c:pt idx="64">
                    <c:v>Maijs</c:v>
                  </c:pt>
                  <c:pt idx="65">
                    <c:v>Jūn.</c:v>
                  </c:pt>
                  <c:pt idx="66">
                    <c:v>Jūl.</c:v>
                  </c:pt>
                  <c:pt idx="67">
                    <c:v>Aug.</c:v>
                  </c:pt>
                  <c:pt idx="68">
                    <c:v>Sept.</c:v>
                  </c:pt>
                  <c:pt idx="69">
                    <c:v>Okt.</c:v>
                  </c:pt>
                  <c:pt idx="70">
                    <c:v>Nov.</c:v>
                  </c:pt>
                  <c:pt idx="71">
                    <c:v>Dec.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  <c:pt idx="48">
                    <c:v>2023</c:v>
                  </c:pt>
                  <c:pt idx="60">
                    <c:v>2024</c:v>
                  </c:pt>
                </c:lvl>
              </c:multiLvlStrCache>
            </c:multiLvlStrRef>
          </c:cat>
          <c:val>
            <c:numRef>
              <c:f>nodarbinātība!$C$391:$C$462</c:f>
              <c:numCache>
                <c:formatCode>0.0</c:formatCode>
                <c:ptCount val="72"/>
                <c:pt idx="0">
                  <c:v>6.2</c:v>
                </c:pt>
                <c:pt idx="1">
                  <c:v>6.3</c:v>
                </c:pt>
                <c:pt idx="2">
                  <c:v>6.2</c:v>
                </c:pt>
                <c:pt idx="3">
                  <c:v>5.8</c:v>
                </c:pt>
                <c:pt idx="4">
                  <c:v>5.6</c:v>
                </c:pt>
                <c:pt idx="5">
                  <c:v>5.5</c:v>
                </c:pt>
                <c:pt idx="6">
                  <c:v>5.4</c:v>
                </c:pt>
                <c:pt idx="7">
                  <c:v>5.2</c:v>
                </c:pt>
                <c:pt idx="8">
                  <c:v>4.9000000000000004</c:v>
                </c:pt>
                <c:pt idx="9">
                  <c:v>4.9000000000000004</c:v>
                </c:pt>
                <c:pt idx="10">
                  <c:v>5</c:v>
                </c:pt>
                <c:pt idx="11">
                  <c:v>5.5</c:v>
                </c:pt>
                <c:pt idx="12">
                  <c:v>5.6</c:v>
                </c:pt>
                <c:pt idx="13">
                  <c:v>5.5</c:v>
                </c:pt>
                <c:pt idx="14">
                  <c:v>5.9</c:v>
                </c:pt>
                <c:pt idx="15">
                  <c:v>7.1</c:v>
                </c:pt>
                <c:pt idx="16">
                  <c:v>7.3</c:v>
                </c:pt>
                <c:pt idx="17">
                  <c:v>7.6</c:v>
                </c:pt>
                <c:pt idx="18">
                  <c:v>7.5</c:v>
                </c:pt>
                <c:pt idx="19">
                  <c:v>7.1</c:v>
                </c:pt>
                <c:pt idx="20">
                  <c:v>6.6</c:v>
                </c:pt>
                <c:pt idx="21">
                  <c:v>6.2</c:v>
                </c:pt>
                <c:pt idx="22">
                  <c:v>6.2</c:v>
                </c:pt>
                <c:pt idx="23">
                  <c:v>6.5</c:v>
                </c:pt>
                <c:pt idx="24">
                  <c:v>6.7</c:v>
                </c:pt>
                <c:pt idx="25">
                  <c:v>6.9</c:v>
                </c:pt>
                <c:pt idx="26">
                  <c:v>6.7</c:v>
                </c:pt>
                <c:pt idx="27">
                  <c:v>6.4</c:v>
                </c:pt>
                <c:pt idx="28">
                  <c:v>6.2</c:v>
                </c:pt>
                <c:pt idx="29">
                  <c:v>6.1</c:v>
                </c:pt>
                <c:pt idx="30">
                  <c:v>5.7</c:v>
                </c:pt>
                <c:pt idx="31">
                  <c:v>5.2</c:v>
                </c:pt>
                <c:pt idx="32">
                  <c:v>4.7</c:v>
                </c:pt>
                <c:pt idx="33">
                  <c:v>4.7</c:v>
                </c:pt>
                <c:pt idx="34">
                  <c:v>4.9000000000000004</c:v>
                </c:pt>
                <c:pt idx="35">
                  <c:v>5.3</c:v>
                </c:pt>
                <c:pt idx="36">
                  <c:v>5.3</c:v>
                </c:pt>
                <c:pt idx="37">
                  <c:v>5.0999999999999996</c:v>
                </c:pt>
                <c:pt idx="38">
                  <c:v>5.0999999999999996</c:v>
                </c:pt>
                <c:pt idx="39">
                  <c:v>5.0999999999999996</c:v>
                </c:pt>
                <c:pt idx="40">
                  <c:v>4.7</c:v>
                </c:pt>
                <c:pt idx="41">
                  <c:v>4.4000000000000004</c:v>
                </c:pt>
                <c:pt idx="42">
                  <c:v>4.3</c:v>
                </c:pt>
                <c:pt idx="43">
                  <c:v>4.0999999999999996</c:v>
                </c:pt>
                <c:pt idx="44">
                  <c:v>3.9</c:v>
                </c:pt>
                <c:pt idx="45">
                  <c:v>3.9</c:v>
                </c:pt>
                <c:pt idx="46">
                  <c:v>3.9</c:v>
                </c:pt>
                <c:pt idx="47">
                  <c:v>4.3</c:v>
                </c:pt>
                <c:pt idx="48">
                  <c:v>4.4000000000000004</c:v>
                </c:pt>
                <c:pt idx="49">
                  <c:v>4.5999999999999996</c:v>
                </c:pt>
                <c:pt idx="50">
                  <c:v>4.4000000000000004</c:v>
                </c:pt>
                <c:pt idx="51">
                  <c:v>4.0999999999999996</c:v>
                </c:pt>
                <c:pt idx="52">
                  <c:v>3.9</c:v>
                </c:pt>
                <c:pt idx="53">
                  <c:v>4</c:v>
                </c:pt>
                <c:pt idx="54">
                  <c:v>4.0999999999999996</c:v>
                </c:pt>
                <c:pt idx="55">
                  <c:v>4</c:v>
                </c:pt>
                <c:pt idx="56">
                  <c:v>4</c:v>
                </c:pt>
                <c:pt idx="57">
                  <c:v>4.0999999999999996</c:v>
                </c:pt>
                <c:pt idx="58">
                  <c:v>4.0999999999999996</c:v>
                </c:pt>
                <c:pt idx="59">
                  <c:v>4.4000000000000004</c:v>
                </c:pt>
                <c:pt idx="60">
                  <c:v>4.5</c:v>
                </c:pt>
                <c:pt idx="61">
                  <c:v>4.7</c:v>
                </c:pt>
                <c:pt idx="62">
                  <c:v>4.5999999999999996</c:v>
                </c:pt>
                <c:pt idx="63">
                  <c:v>4.5</c:v>
                </c:pt>
                <c:pt idx="64">
                  <c:v>4.3</c:v>
                </c:pt>
                <c:pt idx="65">
                  <c:v>4.2</c:v>
                </c:pt>
                <c:pt idx="66">
                  <c:v>4.4000000000000004</c:v>
                </c:pt>
                <c:pt idx="67">
                  <c:v>4.4000000000000004</c:v>
                </c:pt>
                <c:pt idx="68">
                  <c:v>4.0999999999999996</c:v>
                </c:pt>
                <c:pt idx="69">
                  <c:v>4.2</c:v>
                </c:pt>
                <c:pt idx="70">
                  <c:v>4.3</c:v>
                </c:pt>
                <c:pt idx="71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0-58EF-4695-8C4C-C0FC49BA4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1845066576"/>
        <c:axId val="1845058960"/>
      </c:barChart>
      <c:catAx>
        <c:axId val="18450665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F3F3F7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lv-LV"/>
          </a:p>
        </c:txPr>
        <c:crossAx val="1845058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845058960"/>
        <c:scaling>
          <c:orientation val="minMax"/>
        </c:scaling>
        <c:delete val="1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1845066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CCFFFF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Pirmspensijas vecuma bezdarbnieku skaits un īpatsvars kopējā bezdarbnieku skaitā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nodarbinātība!$B$218</c:f>
              <c:strCache>
                <c:ptCount val="1"/>
                <c:pt idx="0">
                  <c:v>Pirmspensijas vecuma bezdarbnieki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nodarbinātība!$A$219:$A$232</c:f>
              <c:numCache>
                <c:formatCode>General</c:formatCode>
                <c:ptCount val="7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nodarbinātība!$B$219:$B$232</c:f>
              <c:numCache>
                <c:formatCode>General</c:formatCode>
                <c:ptCount val="7"/>
                <c:pt idx="0">
                  <c:v>594</c:v>
                </c:pt>
                <c:pt idx="1">
                  <c:v>522</c:v>
                </c:pt>
                <c:pt idx="2">
                  <c:v>421</c:v>
                </c:pt>
                <c:pt idx="3">
                  <c:v>396</c:v>
                </c:pt>
                <c:pt idx="4">
                  <c:v>304</c:v>
                </c:pt>
                <c:pt idx="5">
                  <c:v>226</c:v>
                </c:pt>
                <c:pt idx="6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9-49F6-8D17-BE3F4A699E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845064400"/>
        <c:axId val="1845066032"/>
      </c:barChart>
      <c:lineChart>
        <c:grouping val="stacked"/>
        <c:varyColors val="0"/>
        <c:ser>
          <c:idx val="1"/>
          <c:order val="1"/>
          <c:tx>
            <c:strRef>
              <c:f>nodarbinātība!$C$218</c:f>
              <c:strCache>
                <c:ptCount val="1"/>
                <c:pt idx="0">
                  <c:v>Īpatsvars (%)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C00000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3.0055403768337999E-2"/>
                  <c:y val="-3.7037037037037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9-49F6-8D17-BE3F4A699E17}"/>
                </c:ext>
              </c:extLst>
            </c:dLbl>
            <c:dLbl>
              <c:idx val="1"/>
              <c:layout>
                <c:manualLayout>
                  <c:x val="-2.6511660936918167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9-49F6-8D17-BE3F4A699E17}"/>
                </c:ext>
              </c:extLst>
            </c:dLbl>
            <c:dLbl>
              <c:idx val="2"/>
              <c:layout>
                <c:manualLayout>
                  <c:x val="-3.0055403768337999E-2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9-49F6-8D17-BE3F4A699E17}"/>
                </c:ext>
              </c:extLst>
            </c:dLbl>
            <c:dLbl>
              <c:idx val="3"/>
              <c:layout>
                <c:manualLayout>
                  <c:x val="-2.526354255374149E-2"/>
                  <c:y val="-7.4028998802334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9-49F6-8D17-BE3F4A699E17}"/>
                </c:ext>
              </c:extLst>
            </c:dLbl>
            <c:dLbl>
              <c:idx val="4"/>
              <c:layout>
                <c:manualLayout>
                  <c:x val="-3.0055403768337999E-2"/>
                  <c:y val="-6.481481481481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9-49F6-8D17-BE3F4A699E17}"/>
                </c:ext>
              </c:extLst>
            </c:dLbl>
            <c:dLbl>
              <c:idx val="5"/>
              <c:layout>
                <c:manualLayout>
                  <c:x val="-3.0055403768337999E-2"/>
                  <c:y val="-5.55555555555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59-49F6-8D17-BE3F4A699E17}"/>
                </c:ext>
              </c:extLst>
            </c:dLbl>
            <c:dLbl>
              <c:idx val="6"/>
              <c:layout>
                <c:manualLayout>
                  <c:x val="-3.0055403768337999E-2"/>
                  <c:y val="-6.9444444444444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59-49F6-8D17-BE3F4A699E17}"/>
                </c:ext>
              </c:extLst>
            </c:dLbl>
            <c:dLbl>
              <c:idx val="7"/>
              <c:layout>
                <c:manualLayout>
                  <c:x val="-2.7262632478735675E-2"/>
                  <c:y val="-3.5598705501618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59-49F6-8D17-BE3F4A699E17}"/>
                </c:ext>
              </c:extLst>
            </c:dLbl>
            <c:dLbl>
              <c:idx val="8"/>
              <c:layout>
                <c:manualLayout>
                  <c:x val="-1.4474504884199327E-2"/>
                  <c:y val="-4.6232085067036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F-40F7-8F20-36A7069EAA44}"/>
                </c:ext>
              </c:extLst>
            </c:dLbl>
            <c:dLbl>
              <c:idx val="9"/>
              <c:layout>
                <c:manualLayout>
                  <c:x val="-1.1528637763129268E-2"/>
                  <c:y val="-4.0030792917628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CB-4A07-BC17-F886094ABB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nodarbinātība!$A$219:$A$232</c:f>
              <c:numCache>
                <c:formatCode>General</c:formatCode>
                <c:ptCount val="7"/>
                <c:pt idx="0">
                  <c:v>2011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nodarbinātība!$C$219:$C$232</c:f>
              <c:numCache>
                <c:formatCode>0.0</c:formatCode>
                <c:ptCount val="7"/>
                <c:pt idx="0">
                  <c:v>12.202136400986031</c:v>
                </c:pt>
                <c:pt idx="1">
                  <c:v>13.722397476340694</c:v>
                </c:pt>
                <c:pt idx="2">
                  <c:v>16.01369341955116</c:v>
                </c:pt>
                <c:pt idx="3">
                  <c:v>18.082191780821919</c:v>
                </c:pt>
                <c:pt idx="4">
                  <c:v>17.021276595744681</c:v>
                </c:pt>
                <c:pt idx="5">
                  <c:v>12.451790633608816</c:v>
                </c:pt>
                <c:pt idx="6">
                  <c:v>17.694369973190348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1259-49F6-8D17-BE3F4A699E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5068208"/>
        <c:axId val="1845067120"/>
      </c:lineChart>
      <c:catAx>
        <c:axId val="1845064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845066032"/>
        <c:crosses val="autoZero"/>
        <c:auto val="1"/>
        <c:lblAlgn val="ctr"/>
        <c:lblOffset val="100"/>
        <c:noMultiLvlLbl val="0"/>
      </c:catAx>
      <c:valAx>
        <c:axId val="184506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45064400"/>
        <c:crosses val="autoZero"/>
        <c:crossBetween val="between"/>
      </c:valAx>
      <c:valAx>
        <c:axId val="184506712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845068208"/>
        <c:crosses val="max"/>
        <c:crossBetween val="between"/>
      </c:valAx>
      <c:catAx>
        <c:axId val="184506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5067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Strādājošie liepājnieki</a:t>
            </a:r>
            <a:r>
              <a:rPr lang="lv-LV"/>
              <a:t> (perioda beigās)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17984708433185E-2"/>
          <c:y val="0.10601266484456504"/>
          <c:w val="0.97435897200585242"/>
          <c:h val="0.81431223155891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nodarbinātība!$B$2</c:f>
              <c:strCache>
                <c:ptCount val="1"/>
                <c:pt idx="0">
                  <c:v>Strādājošie liepājnieki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nodarbinātība!$A$3:$A$16</c:f>
              <c:numCache>
                <c:formatCode>General</c:formatCode>
                <c:ptCount val="10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nodarbinātība!$B$3:$B$16</c:f>
              <c:numCache>
                <c:formatCode>#,##0</c:formatCode>
                <c:ptCount val="10"/>
                <c:pt idx="0">
                  <c:v>26853</c:v>
                </c:pt>
                <c:pt idx="1">
                  <c:v>27908</c:v>
                </c:pt>
                <c:pt idx="2">
                  <c:v>27954</c:v>
                </c:pt>
                <c:pt idx="3">
                  <c:v>28649</c:v>
                </c:pt>
                <c:pt idx="4">
                  <c:v>29456</c:v>
                </c:pt>
                <c:pt idx="5">
                  <c:v>29459</c:v>
                </c:pt>
                <c:pt idx="6">
                  <c:v>29132</c:v>
                </c:pt>
                <c:pt idx="7">
                  <c:v>28905</c:v>
                </c:pt>
                <c:pt idx="8">
                  <c:v>28891</c:v>
                </c:pt>
                <c:pt idx="9">
                  <c:v>28861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B-4F6E-AFDF-B6E0B3A2637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845068752"/>
        <c:axId val="1845069840"/>
      </c:barChart>
      <c:catAx>
        <c:axId val="18450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845069840"/>
        <c:crosses val="autoZero"/>
        <c:auto val="1"/>
        <c:lblAlgn val="ctr"/>
        <c:lblOffset val="100"/>
        <c:noMultiLvlLbl val="0"/>
      </c:catAx>
      <c:valAx>
        <c:axId val="18450698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450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Vidējais strādājošo skaita īpatsvars (%) sadalījumā pa nozarēm Liepājā, 202</a:t>
            </a:r>
            <a:r>
              <a:rPr lang="lv-LV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</a:t>
            </a:r>
            <a:r>
              <a:rPr lang="en-US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 gadā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nodarbinātība!$A$558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D-45AF-4C70-8545-57C954F6F2D0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1F-45AF-4C70-8545-57C954F6F2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nodarbinātība!$B$557:$P$557</c:f>
              <c:strCache>
                <c:ptCount val="15"/>
                <c:pt idx="0">
                  <c:v>PAKALPOJUMU NOZARES KOPĀ: tai skaitā:</c:v>
                </c:pt>
                <c:pt idx="1">
                  <c:v>Vairum, mazumtirdzn.,automob.remonts</c:v>
                </c:pt>
                <c:pt idx="2">
                  <c:v>Izmitināšana un ēdināšanas pakalpojumi</c:v>
                </c:pt>
                <c:pt idx="3">
                  <c:v>Transports un uzglabāšana </c:v>
                </c:pt>
                <c:pt idx="4">
                  <c:v>Operācijas ar nekustamo īpašumu</c:v>
                </c:pt>
                <c:pt idx="5">
                  <c:v>Valsts pārvalde un aizsardzība</c:v>
                </c:pt>
                <c:pt idx="6">
                  <c:v>Izglītība</c:v>
                </c:pt>
                <c:pt idx="7">
                  <c:v>Veselība un sociālā aprūpe</c:v>
                </c:pt>
                <c:pt idx="8">
                  <c:v>Pārējie pakalpojumi</c:v>
                </c:pt>
                <c:pt idx="9">
                  <c:v>PREČU RAŽOŠANAS NOZARES KOPĀ: tai skaitā:</c:v>
                </c:pt>
                <c:pt idx="10">
                  <c:v>Lauksaimniec. un zvejniec.</c:v>
                </c:pt>
                <c:pt idx="11">
                  <c:v>Ieguves un apstrādes rūpniec.</c:v>
                </c:pt>
                <c:pt idx="12">
                  <c:v>Energoapgāde</c:v>
                </c:pt>
                <c:pt idx="13">
                  <c:v>Ūdens apgāde</c:v>
                </c:pt>
                <c:pt idx="14">
                  <c:v>Būvniecība</c:v>
                </c:pt>
              </c:strCache>
            </c:strRef>
          </c:cat>
          <c:val>
            <c:numRef>
              <c:f>nodarbinātība!$B$558:$P$558</c:f>
              <c:numCache>
                <c:formatCode>0.0</c:formatCode>
                <c:ptCount val="15"/>
                <c:pt idx="0">
                  <c:v>68.051674829887247</c:v>
                </c:pt>
                <c:pt idx="1">
                  <c:v>21.20085015940489</c:v>
                </c:pt>
                <c:pt idx="2">
                  <c:v>6.8205970437638879</c:v>
                </c:pt>
                <c:pt idx="3">
                  <c:v>12.124432421988214</c:v>
                </c:pt>
                <c:pt idx="4">
                  <c:v>3.8836827359675392</c:v>
                </c:pt>
                <c:pt idx="5">
                  <c:v>11.887740314945416</c:v>
                </c:pt>
                <c:pt idx="6">
                  <c:v>15.394647860110135</c:v>
                </c:pt>
                <c:pt idx="7">
                  <c:v>13.080861752487682</c:v>
                </c:pt>
                <c:pt idx="8">
                  <c:v>15.607187711332239</c:v>
                </c:pt>
                <c:pt idx="9">
                  <c:v>31.948325170112749</c:v>
                </c:pt>
                <c:pt idx="10">
                  <c:v>2.4385224817368041</c:v>
                </c:pt>
                <c:pt idx="11">
                  <c:v>66.179648111945667</c:v>
                </c:pt>
                <c:pt idx="12">
                  <c:v>3.7555304043625886</c:v>
                </c:pt>
                <c:pt idx="13">
                  <c:v>2.6443049696470831</c:v>
                </c:pt>
                <c:pt idx="14">
                  <c:v>24.981994032307849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F-4C70-8545-57C954F6F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8109728"/>
        <c:axId val="238102240"/>
      </c:barChart>
      <c:catAx>
        <c:axId val="23810972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238102240"/>
        <c:crosses val="autoZero"/>
        <c:auto val="1"/>
        <c:lblAlgn val="ctr"/>
        <c:lblOffset val="100"/>
        <c:noMultiLvlLbl val="0"/>
      </c:catAx>
      <c:valAx>
        <c:axId val="2381022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3810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lv-LV">
                <a:latin typeface="Arial" panose="020B0604020202020204" pitchFamily="34" charset="0"/>
                <a:cs typeface="Arial" panose="020B0604020202020204" pitchFamily="34" charset="0"/>
              </a:rPr>
              <a:t>Bezdarba līmenis (reģistrēto bezdarbnieku īpatsvars darbspējas vecuma iedzīvotāju skaitā, %)</a:t>
            </a:r>
          </a:p>
        </c:rich>
      </c:tx>
      <c:layout>
        <c:manualLayout>
          <c:xMode val="edge"/>
          <c:yMode val="edge"/>
          <c:x val="0.22940571078921884"/>
          <c:y val="9.41619084083834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24047147480798"/>
          <c:y val="7.7186061801446423E-2"/>
          <c:w val="0.88321167883211682"/>
          <c:h val="0.50178218846904488"/>
        </c:manualLayout>
      </c:layout>
      <c:lineChart>
        <c:grouping val="standard"/>
        <c:varyColors val="0"/>
        <c:ser>
          <c:idx val="0"/>
          <c:order val="0"/>
          <c:tx>
            <c:strRef>
              <c:f>nodarbinātība!$B$520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nodarbinātība!$B$522:$B$533</c:f>
              <c:numCache>
                <c:formatCode>0.0</c:formatCode>
                <c:ptCount val="9"/>
                <c:pt idx="0">
                  <c:v>6.6</c:v>
                </c:pt>
                <c:pt idx="1">
                  <c:v>6.5</c:v>
                </c:pt>
                <c:pt idx="2">
                  <c:v>5.2</c:v>
                </c:pt>
                <c:pt idx="3">
                  <c:v>5</c:v>
                </c:pt>
                <c:pt idx="4">
                  <c:v>4.9000000000000004</c:v>
                </c:pt>
                <c:pt idx="5">
                  <c:v>6</c:v>
                </c:pt>
                <c:pt idx="6">
                  <c:v>5.0999999999999996</c:v>
                </c:pt>
                <c:pt idx="7" formatCode="General">
                  <c:v>4.5</c:v>
                </c:pt>
                <c:pt idx="8" formatCode="#\ ##0.0_ ;[Red]\-#\ ##0.0\ ">
                  <c:v>4.3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95-492E-8B57-70623B796247}"/>
            </c:ext>
          </c:extLst>
        </c:ser>
        <c:ser>
          <c:idx val="1"/>
          <c:order val="1"/>
          <c:tx>
            <c:strRef>
              <c:f>nodarbinātība!$C$520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nodarbinātība!$C$522:$C$533</c:f>
              <c:numCache>
                <c:formatCode>0.0</c:formatCode>
                <c:ptCount val="9"/>
                <c:pt idx="0">
                  <c:v>4</c:v>
                </c:pt>
                <c:pt idx="1">
                  <c:v>4</c:v>
                </c:pt>
                <c:pt idx="2">
                  <c:v>3.1</c:v>
                </c:pt>
                <c:pt idx="3">
                  <c:v>3.2</c:v>
                </c:pt>
                <c:pt idx="4">
                  <c:v>3.3</c:v>
                </c:pt>
                <c:pt idx="5">
                  <c:v>4.7</c:v>
                </c:pt>
                <c:pt idx="6">
                  <c:v>3.6</c:v>
                </c:pt>
                <c:pt idx="7" formatCode="General">
                  <c:v>3.3</c:v>
                </c:pt>
                <c:pt idx="8" formatCode="#\ ##0.0_ ;[Red]\-#\ ##0.0\ ">
                  <c:v>3.3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795-492E-8B57-70623B796247}"/>
            </c:ext>
          </c:extLst>
        </c:ser>
        <c:ser>
          <c:idx val="2"/>
          <c:order val="2"/>
          <c:tx>
            <c:strRef>
              <c:f>nodarbinātība!$D$520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nodarbinātība!$D$522:$D$533</c:f>
              <c:numCache>
                <c:formatCode>0.0</c:formatCode>
                <c:ptCount val="9"/>
                <c:pt idx="0">
                  <c:v>8.6999999999999993</c:v>
                </c:pt>
                <c:pt idx="1">
                  <c:v>9.1</c:v>
                </c:pt>
                <c:pt idx="2">
                  <c:v>7.9</c:v>
                </c:pt>
                <c:pt idx="3">
                  <c:v>7.2</c:v>
                </c:pt>
                <c:pt idx="4">
                  <c:v>6.9</c:v>
                </c:pt>
                <c:pt idx="5">
                  <c:v>8.8000000000000007</c:v>
                </c:pt>
                <c:pt idx="6">
                  <c:v>7.9</c:v>
                </c:pt>
                <c:pt idx="7" formatCode="General">
                  <c:v>6.7</c:v>
                </c:pt>
                <c:pt idx="8" formatCode="#\ ##0.0_ ;[Red]\-#\ ##0.0\ ">
                  <c:v>6.4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795-492E-8B57-70623B796247}"/>
            </c:ext>
          </c:extLst>
        </c:ser>
        <c:ser>
          <c:idx val="3"/>
          <c:order val="3"/>
          <c:tx>
            <c:strRef>
              <c:f>nodarbinātība!$E$520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nodarbinātība!$E$522:$E$533</c:f>
              <c:numCache>
                <c:formatCode>0.0</c:formatCode>
                <c:ptCount val="9"/>
                <c:pt idx="0">
                  <c:v>5.4</c:v>
                </c:pt>
                <c:pt idx="1">
                  <c:v>4.4000000000000004</c:v>
                </c:pt>
                <c:pt idx="2">
                  <c:v>3.5</c:v>
                </c:pt>
                <c:pt idx="3">
                  <c:v>3.4</c:v>
                </c:pt>
                <c:pt idx="4">
                  <c:v>3.7</c:v>
                </c:pt>
                <c:pt idx="5">
                  <c:v>4.9000000000000004</c:v>
                </c:pt>
                <c:pt idx="6">
                  <c:v>3.9</c:v>
                </c:pt>
                <c:pt idx="7" formatCode="General">
                  <c:v>3.5</c:v>
                </c:pt>
                <c:pt idx="8" formatCode="#\ ##0.0_ ;[Red]\-#\ ##0.0\ ">
                  <c:v>3.4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795-492E-8B57-70623B796247}"/>
            </c:ext>
          </c:extLst>
        </c:ser>
        <c:ser>
          <c:idx val="8"/>
          <c:order val="4"/>
          <c:tx>
            <c:strRef>
              <c:f>nodarbinātība!$F$520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nodarbinātība!$F$522:$F$533</c:f>
              <c:numCache>
                <c:formatCode>0.0</c:formatCode>
                <c:ptCount val="9"/>
                <c:pt idx="0">
                  <c:v>7.7</c:v>
                </c:pt>
                <c:pt idx="1">
                  <c:v>7</c:v>
                </c:pt>
                <c:pt idx="2">
                  <c:v>6</c:v>
                </c:pt>
                <c:pt idx="3">
                  <c:v>5.4</c:v>
                </c:pt>
                <c:pt idx="4">
                  <c:v>5.0999999999999996</c:v>
                </c:pt>
                <c:pt idx="5">
                  <c:v>5.5</c:v>
                </c:pt>
                <c:pt idx="6">
                  <c:v>5.8</c:v>
                </c:pt>
                <c:pt idx="7">
                  <c:v>6</c:v>
                </c:pt>
                <c:pt idx="8" formatCode="#\ ##0.0_ ;[Red]\-#\ ##0.0\ ">
                  <c:v>4.5999999999999996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795-492E-8B57-70623B796247}"/>
            </c:ext>
          </c:extLst>
        </c:ser>
        <c:ser>
          <c:idx val="4"/>
          <c:order val="5"/>
          <c:tx>
            <c:strRef>
              <c:f>nodarbinātība!$G$520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nodarbinātība!$G$522:$G$533</c:f>
              <c:numCache>
                <c:formatCode>0.0</c:formatCode>
                <c:ptCount val="9"/>
                <c:pt idx="0">
                  <c:v>4.3</c:v>
                </c:pt>
                <c:pt idx="1">
                  <c:v>4.3</c:v>
                </c:pt>
                <c:pt idx="2">
                  <c:v>3.8</c:v>
                </c:pt>
                <c:pt idx="3">
                  <c:v>3.9</c:v>
                </c:pt>
                <c:pt idx="4">
                  <c:v>3.7</c:v>
                </c:pt>
                <c:pt idx="5">
                  <c:v>5.8</c:v>
                </c:pt>
                <c:pt idx="6">
                  <c:v>4.3</c:v>
                </c:pt>
                <c:pt idx="7" formatCode="General">
                  <c:v>3.7</c:v>
                </c:pt>
                <c:pt idx="8" formatCode="#\ ##0.0_ ;[Red]\-#\ ##0.0\ 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795-492E-8B57-70623B796247}"/>
            </c:ext>
          </c:extLst>
        </c:ser>
        <c:ser>
          <c:idx val="5"/>
          <c:order val="6"/>
          <c:tx>
            <c:strRef>
              <c:f>nodarbinātība!$H$520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nodarbinātība!$H$522:$H$533</c:f>
              <c:numCache>
                <c:formatCode>0.0</c:formatCode>
                <c:ptCount val="9"/>
                <c:pt idx="0">
                  <c:v>9</c:v>
                </c:pt>
                <c:pt idx="1">
                  <c:v>8.6</c:v>
                </c:pt>
                <c:pt idx="2">
                  <c:v>6.2</c:v>
                </c:pt>
                <c:pt idx="3">
                  <c:v>6</c:v>
                </c:pt>
                <c:pt idx="4">
                  <c:v>5.5</c:v>
                </c:pt>
                <c:pt idx="5">
                  <c:v>6.5</c:v>
                </c:pt>
                <c:pt idx="6">
                  <c:v>5.3</c:v>
                </c:pt>
                <c:pt idx="7" formatCode="General">
                  <c:v>4.3</c:v>
                </c:pt>
                <c:pt idx="8" formatCode="#\ ##0.0_ ;[Red]\-#\ ##0.0\ ">
                  <c:v>4.4000000000000004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0795-492E-8B57-70623B796247}"/>
            </c:ext>
          </c:extLst>
        </c:ser>
        <c:ser>
          <c:idx val="6"/>
          <c:order val="7"/>
          <c:tx>
            <c:strRef>
              <c:f>nodarbinātība!$I$520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nodarbinātība!$I$522:$I$533</c:f>
              <c:numCache>
                <c:formatCode>0.0</c:formatCode>
                <c:ptCount val="9"/>
                <c:pt idx="0">
                  <c:v>12.2</c:v>
                </c:pt>
                <c:pt idx="1">
                  <c:v>11.8</c:v>
                </c:pt>
                <c:pt idx="2">
                  <c:v>10.3</c:v>
                </c:pt>
                <c:pt idx="3">
                  <c:v>9.1</c:v>
                </c:pt>
                <c:pt idx="4">
                  <c:v>8.8000000000000007</c:v>
                </c:pt>
                <c:pt idx="5">
                  <c:v>10</c:v>
                </c:pt>
                <c:pt idx="6">
                  <c:v>10</c:v>
                </c:pt>
                <c:pt idx="7" formatCode="General">
                  <c:v>8.5</c:v>
                </c:pt>
                <c:pt idx="8" formatCode="#\ ##0.0_ ;[Red]\-#\ ##0.0\ ">
                  <c:v>7.2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795-492E-8B57-70623B796247}"/>
            </c:ext>
          </c:extLst>
        </c:ser>
        <c:ser>
          <c:idx val="9"/>
          <c:order val="8"/>
          <c:tx>
            <c:strRef>
              <c:f>nodarbinātība!$J$520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4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nodarbinātība!$J$522:$J$533</c:f>
              <c:numCache>
                <c:formatCode>0.0</c:formatCode>
                <c:ptCount val="9"/>
                <c:pt idx="0">
                  <c:v>4.3</c:v>
                </c:pt>
                <c:pt idx="1">
                  <c:v>4.2</c:v>
                </c:pt>
                <c:pt idx="2">
                  <c:v>3.3</c:v>
                </c:pt>
                <c:pt idx="3">
                  <c:v>2.9</c:v>
                </c:pt>
                <c:pt idx="4">
                  <c:v>3.2</c:v>
                </c:pt>
                <c:pt idx="5">
                  <c:v>4.2</c:v>
                </c:pt>
                <c:pt idx="6">
                  <c:v>3.8</c:v>
                </c:pt>
                <c:pt idx="7">
                  <c:v>3</c:v>
                </c:pt>
                <c:pt idx="8" formatCode="#\ ##0.0_ ;[Red]\-#\ ##0.0\ 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0795-492E-8B57-70623B796247}"/>
            </c:ext>
          </c:extLst>
        </c:ser>
        <c:ser>
          <c:idx val="7"/>
          <c:order val="9"/>
          <c:tx>
            <c:strRef>
              <c:f>nodarbinātība!$K$520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nodarbinātība!$A$522:$A$533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nodarbinātība!$K$522:$K$533</c:f>
              <c:numCache>
                <c:formatCode>0.0</c:formatCode>
                <c:ptCount val="9"/>
                <c:pt idx="0">
                  <c:v>6.7</c:v>
                </c:pt>
                <c:pt idx="1">
                  <c:v>5.6</c:v>
                </c:pt>
                <c:pt idx="2">
                  <c:v>4.3</c:v>
                </c:pt>
                <c:pt idx="3">
                  <c:v>4.3</c:v>
                </c:pt>
                <c:pt idx="4">
                  <c:v>4.8</c:v>
                </c:pt>
                <c:pt idx="5">
                  <c:v>6</c:v>
                </c:pt>
                <c:pt idx="6">
                  <c:v>5.2</c:v>
                </c:pt>
                <c:pt idx="7" formatCode="General">
                  <c:v>4.4000000000000004</c:v>
                </c:pt>
                <c:pt idx="8" formatCode="#\ ##0.0_ ;[Red]\-#\ ##0.0\ ">
                  <c:v>4.0999999999999996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0795-492E-8B57-70623B796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970960"/>
        <c:axId val="1633974768"/>
      </c:lineChart>
      <c:catAx>
        <c:axId val="16339709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CCFFFF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63397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3974768"/>
        <c:scaling>
          <c:orientation val="minMax"/>
          <c:max val="18"/>
          <c:min val="1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1633970960"/>
        <c:crosses val="autoZero"/>
        <c:crossBetween val="between"/>
        <c:majorUnit val="1.700000000000000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CCFFFF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lv-LV">
                <a:latin typeface="Arial" panose="020B0604020202020204" pitchFamily="34" charset="0"/>
                <a:cs typeface="Arial" panose="020B0604020202020204" pitchFamily="34" charset="0"/>
              </a:rPr>
              <a:t>Liepājā reģistrētie bezdarbnieki</a:t>
            </a:r>
          </a:p>
        </c:rich>
      </c:tx>
      <c:layout>
        <c:manualLayout>
          <c:xMode val="edge"/>
          <c:yMode val="edge"/>
          <c:x val="0.54875547755142917"/>
          <c:y val="1.5576413604037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35629921259845"/>
          <c:y val="0.11838040625356613"/>
          <c:w val="0.72199206694521678"/>
          <c:h val="0.67601451766488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nodarbinātība!$B$33:$B$34</c:f>
              <c:strCache>
                <c:ptCount val="2"/>
                <c:pt idx="0">
                  <c:v>Reģistrēto bezdarbnieku skaits: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8100">
              <a:noFill/>
              <a:prstDash val="solid"/>
            </a:ln>
            <a:scene3d>
              <a:camera prst="orthographicFront"/>
              <a:lightRig rig="soft" dir="t"/>
            </a:scene3d>
            <a:sp3d prstMaterial="matte">
              <a:bevelT/>
            </a:sp3d>
          </c:spPr>
          <c:invertIfNegative val="0"/>
          <c:cat>
            <c:strRef>
              <c:f>nodarbinātība!$A$35:$A$63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nodarbinātība!$B$35:$B$63</c:f>
              <c:numCache>
                <c:formatCode>#\ ##0_ ;[Red]\-#\ ##0\ </c:formatCode>
                <c:ptCount val="10"/>
                <c:pt idx="0">
                  <c:v>4157</c:v>
                </c:pt>
                <c:pt idx="1">
                  <c:v>5798</c:v>
                </c:pt>
                <c:pt idx="2">
                  <c:v>3164</c:v>
                </c:pt>
                <c:pt idx="3" formatCode="General">
                  <c:v>6407</c:v>
                </c:pt>
                <c:pt idx="4" formatCode="General">
                  <c:v>3804</c:v>
                </c:pt>
                <c:pt idx="5" formatCode="General">
                  <c:v>2629</c:v>
                </c:pt>
                <c:pt idx="6" formatCode="General">
                  <c:v>2190</c:v>
                </c:pt>
                <c:pt idx="7" formatCode="General">
                  <c:v>1786</c:v>
                </c:pt>
                <c:pt idx="8" formatCode="General">
                  <c:v>1815</c:v>
                </c:pt>
                <c:pt idx="9" formatCode="General">
                  <c:v>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7-4D88-948B-FF6F7E6CA02B}"/>
            </c:ext>
          </c:extLst>
        </c:ser>
        <c:ser>
          <c:idx val="1"/>
          <c:order val="1"/>
          <c:tx>
            <c:strRef>
              <c:f>nodarbinātība!$C$33:$C$34</c:f>
              <c:strCache>
                <c:ptCount val="2"/>
                <c:pt idx="0">
                  <c:v>     tai skaitā ilgstošie bezdarbnieki (ilgāk par gadu)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8.1463104783134985E-3"/>
                  <c:y val="-9.3978603551749737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39%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9B7-4D88-948B-FF6F7E6CA02B}"/>
                </c:ext>
              </c:extLst>
            </c:dLbl>
            <c:dLbl>
              <c:idx val="1"/>
              <c:layout>
                <c:manualLayout>
                  <c:x val="8.2821702081759888E-3"/>
                  <c:y val="-4.1779865236150877E-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44%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9B7-4D88-948B-FF6F7E6CA02B}"/>
                </c:ext>
              </c:extLst>
            </c:dLbl>
            <c:dLbl>
              <c:idx val="2"/>
              <c:layout>
                <c:manualLayout>
                  <c:x val="9.003367729718716E-3"/>
                  <c:y val="-1.249098248683841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23%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9B7-4D88-948B-FF6F7E6CA02B}"/>
                </c:ext>
              </c:extLst>
            </c:dLbl>
            <c:dLbl>
              <c:idx val="3"/>
              <c:layout>
                <c:manualLayout>
                  <c:x val="7.7857117175420673E-3"/>
                  <c:y val="-8.602784301085171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43%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9B7-4D88-948B-FF6F7E6CA02B}"/>
                </c:ext>
              </c:extLst>
            </c:dLbl>
            <c:dLbl>
              <c:idx val="4"/>
              <c:layout>
                <c:manualLayout>
                  <c:x val="7.7857117175420673E-3"/>
                  <c:y val="-1.174655799603996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30%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9B7-4D88-948B-FF6F7E6CA02B}"/>
                </c:ext>
              </c:extLst>
            </c:dLbl>
            <c:dLbl>
              <c:idx val="5"/>
              <c:layout>
                <c:manualLayout>
                  <c:x val="6.7038195568019749E-3"/>
                  <c:y val="-1.539746128225214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9B7-4D88-948B-FF6F7E6CA02B}"/>
                </c:ext>
              </c:extLst>
            </c:dLbl>
            <c:dLbl>
              <c:idx val="6"/>
              <c:layout>
                <c:manualLayout>
                  <c:x val="5.2442447295996068E-3"/>
                  <c:y val="-8.6931694513795524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9B7-4D88-948B-FF6F7E6CA02B}"/>
                </c:ext>
              </c:extLst>
            </c:dLbl>
            <c:dLbl>
              <c:idx val="7"/>
              <c:layout>
                <c:manualLayout>
                  <c:x val="1.635521792170345E-3"/>
                  <c:y val="8.1771745744895503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9B7-4D88-948B-FF6F7E6CA02B}"/>
                </c:ext>
              </c:extLst>
            </c:dLbl>
            <c:dLbl>
              <c:idx val="8"/>
              <c:layout>
                <c:manualLayout>
                  <c:x val="1.1435806439686275E-3"/>
                  <c:y val="9.7020659302833048E-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9B7-4D88-948B-FF6F7E6CA02B}"/>
                </c:ext>
              </c:extLst>
            </c:dLbl>
            <c:dLbl>
              <c:idx val="9"/>
              <c:layout>
                <c:manualLayout>
                  <c:x val="-5.7308006507904904E-4"/>
                  <c:y val="-1.494968866596593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12%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9B7-4D88-948B-FF6F7E6CA02B}"/>
                </c:ext>
              </c:extLst>
            </c:dLbl>
            <c:dLbl>
              <c:idx val="10"/>
              <c:layout>
                <c:manualLayout>
                  <c:x val="1.1317713446237703E-2"/>
                  <c:y val="-9.089558927085333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9B7-4D88-948B-FF6F7E6CA02B}"/>
                </c:ext>
              </c:extLst>
            </c:dLbl>
            <c:dLbl>
              <c:idx val="11"/>
              <c:layout>
                <c:manualLayout>
                  <c:x val="3.4742506501755773E-3"/>
                  <c:y val="-1.713987505947728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16,3%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9B7-4D88-948B-FF6F7E6CA02B}"/>
                </c:ext>
              </c:extLst>
            </c:dLbl>
            <c:dLbl>
              <c:idx val="12"/>
              <c:layout>
                <c:manualLayout>
                  <c:x val="5.5555555555555558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lv-LV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45%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9B7-4D88-948B-FF6F7E6CA02B}"/>
                </c:ext>
              </c:extLst>
            </c:dLbl>
            <c:dLbl>
              <c:idx val="13"/>
              <c:layout>
                <c:manualLayout>
                  <c:x val="6.9444444444444441E-3"/>
                  <c:y val="-3.8424591738712775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lv-LV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42%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9B7-4D88-948B-FF6F7E6CA02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nodarbinātība!$A$35:$A$63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nodarbinātība!$C$35:$C$63</c:f>
              <c:numCache>
                <c:formatCode>#\ ##0_ ;[Red]\-#\ ##0\ </c:formatCode>
                <c:ptCount val="10"/>
                <c:pt idx="0">
                  <c:v>1630</c:v>
                </c:pt>
                <c:pt idx="1">
                  <c:v>2570</c:v>
                </c:pt>
                <c:pt idx="2">
                  <c:v>735</c:v>
                </c:pt>
                <c:pt idx="3" formatCode="General">
                  <c:v>2775</c:v>
                </c:pt>
                <c:pt idx="4" formatCode="General">
                  <c:v>1136</c:v>
                </c:pt>
                <c:pt idx="5" formatCode="General">
                  <c:v>619</c:v>
                </c:pt>
                <c:pt idx="6" formatCode="General">
                  <c:v>532</c:v>
                </c:pt>
                <c:pt idx="7" formatCode="General">
                  <c:v>292</c:v>
                </c:pt>
                <c:pt idx="8" formatCode="General">
                  <c:v>226</c:v>
                </c:pt>
                <c:pt idx="9" formatCode="General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9B7-4D88-948B-FF6F7E6CA02B}"/>
            </c:ext>
          </c:extLst>
        </c:ser>
        <c:ser>
          <c:idx val="2"/>
          <c:order val="2"/>
          <c:tx>
            <c:strRef>
              <c:f>nodarbinātība!$D$33:$D$34</c:f>
              <c:strCache>
                <c:ptCount val="2"/>
                <c:pt idx="0">
                  <c:v>     tai skaitā jaunieši (15-24 gadi)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nodarbinātība!$A$35:$A$63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nodarbinātība!$D$35:$D$63</c:f>
              <c:numCache>
                <c:formatCode>General</c:formatCode>
                <c:ptCount val="10"/>
                <c:pt idx="2" formatCode="#\ ##0_ ;[Red]\-#\ ##0\ ">
                  <c:v>456</c:v>
                </c:pt>
                <c:pt idx="3">
                  <c:v>914</c:v>
                </c:pt>
                <c:pt idx="4">
                  <c:v>332</c:v>
                </c:pt>
                <c:pt idx="5" formatCode="0">
                  <c:v>199</c:v>
                </c:pt>
                <c:pt idx="6" formatCode="0">
                  <c:v>152</c:v>
                </c:pt>
                <c:pt idx="7" formatCode="0">
                  <c:v>165</c:v>
                </c:pt>
                <c:pt idx="8" formatCode="0">
                  <c:v>168</c:v>
                </c:pt>
                <c:pt idx="9" formatCode="0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9B7-4D88-948B-FF6F7E6CA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063312"/>
        <c:axId val="1845067664"/>
      </c:barChart>
      <c:catAx>
        <c:axId val="18450633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F3F3F7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FFF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845067664"/>
        <c:crosses val="autoZero"/>
        <c:auto val="1"/>
        <c:lblAlgn val="ctr"/>
        <c:lblOffset val="100"/>
        <c:tickMarkSkip val="1"/>
        <c:noMultiLvlLbl val="0"/>
      </c:catAx>
      <c:valAx>
        <c:axId val="1845067664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crossAx val="184506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CCFFFF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lv-LV">
                <a:latin typeface="Arial" panose="020B0604020202020204" pitchFamily="34" charset="0"/>
                <a:cs typeface="Arial" panose="020B0604020202020204" pitchFamily="34" charset="0"/>
              </a:rPr>
              <a:t>Reģistrētie bezdarbnieki 2023. gadā (1000 iedzīvotājiem)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nodarbinātība!$B$73</c:f>
              <c:strCache>
                <c:ptCount val="1"/>
                <c:pt idx="0">
                  <c:v>reģistrētie bezdarbnieki, uz 1000 iedzīvotājiem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 prstMaterial="softEdge"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nodarbinātība!$A$74:$A$83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nodarbinātība!$B$74:$B$83</c:f>
              <c:numCache>
                <c:formatCode>0.0</c:formatCode>
                <c:ptCount val="10"/>
                <c:pt idx="0">
                  <c:v>26.912487005056942</c:v>
                </c:pt>
                <c:pt idx="1">
                  <c:v>20.650185949150217</c:v>
                </c:pt>
                <c:pt idx="2">
                  <c:v>39.319271455931307</c:v>
                </c:pt>
                <c:pt idx="3">
                  <c:v>20.840569642236886</c:v>
                </c:pt>
                <c:pt idx="4">
                  <c:v>28.747044917257686</c:v>
                </c:pt>
                <c:pt idx="5">
                  <c:v>21.781646661809255</c:v>
                </c:pt>
                <c:pt idx="6">
                  <c:v>27.219556088782241</c:v>
                </c:pt>
                <c:pt idx="7">
                  <c:v>44.69786843213042</c:v>
                </c:pt>
                <c:pt idx="8">
                  <c:v>18.278512692170178</c:v>
                </c:pt>
                <c:pt idx="9">
                  <c:v>25.24973953545382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1-4F55-A9DC-E9015CCCEE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45071472"/>
        <c:axId val="1845063856"/>
      </c:barChart>
      <c:catAx>
        <c:axId val="18450714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F3F3F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845063856"/>
        <c:crosses val="autoZero"/>
        <c:auto val="1"/>
        <c:lblAlgn val="ctr"/>
        <c:lblOffset val="100"/>
        <c:tickMarkSkip val="1"/>
        <c:noMultiLvlLbl val="0"/>
      </c:catAx>
      <c:valAx>
        <c:axId val="1845063856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none"/>
        <c:minorTickMark val="none"/>
        <c:tickLblPos val="nextTo"/>
        <c:crossAx val="184507147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CCFFFF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lv-LV">
                <a:latin typeface="Arial" panose="020B0604020202020204" pitchFamily="34" charset="0"/>
                <a:cs typeface="Arial" panose="020B0604020202020204" pitchFamily="34" charset="0"/>
              </a:rPr>
              <a:t>Bezdarba līmenis, % </a:t>
            </a:r>
          </a:p>
        </c:rich>
      </c:tx>
      <c:layout>
        <c:manualLayout>
          <c:xMode val="edge"/>
          <c:yMode val="edge"/>
          <c:x val="0.52575099851648976"/>
          <c:y val="1.45771361913094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2231759656653"/>
          <c:y val="0.10204096158801247"/>
          <c:w val="0.80081049868766407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nodarbinātība!$B$93</c:f>
              <c:strCache>
                <c:ptCount val="1"/>
                <c:pt idx="0">
                  <c:v>Bezdarba līmenis Liepājā, %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nodarbinātība!$A$94:$A$123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        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nodarbinātība!$B$94:$B$123</c:f>
              <c:numCache>
                <c:formatCode>0.0</c:formatCode>
                <c:ptCount val="10"/>
                <c:pt idx="0">
                  <c:v>8.3000000000000007</c:v>
                </c:pt>
                <c:pt idx="1">
                  <c:v>11.368627450980391</c:v>
                </c:pt>
                <c:pt idx="2">
                  <c:v>7.7</c:v>
                </c:pt>
                <c:pt idx="3" formatCode="General">
                  <c:v>16.600000000000001</c:v>
                </c:pt>
                <c:pt idx="4" formatCode="#\ ##0.0_ ;[Red]\-#\ ##0.0\ ">
                  <c:v>9</c:v>
                </c:pt>
                <c:pt idx="5" formatCode="#\ ##0.0_ ;[Red]\-#\ ##0.0\ ">
                  <c:v>6.5</c:v>
                </c:pt>
                <c:pt idx="6" formatCode="#\ ##0.0_ ;[Red]\-#\ ##0.0\ ">
                  <c:v>5.3</c:v>
                </c:pt>
                <c:pt idx="7" formatCode="#\ ##0.0_ ;[Red]\-#\ ##0.0\ ">
                  <c:v>4.3</c:v>
                </c:pt>
                <c:pt idx="8" formatCode="#\ ##0.0_ ;[Red]\-#\ ##0.0\ ">
                  <c:v>4.4000000000000004</c:v>
                </c:pt>
                <c:pt idx="9" formatCode="#\ ##0.0_ ;[Red]\-#\ ##0.0\ ">
                  <c:v>4.5999999999999996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11D-456D-8ED9-C5CA8B10488D}"/>
            </c:ext>
          </c:extLst>
        </c:ser>
        <c:ser>
          <c:idx val="1"/>
          <c:order val="1"/>
          <c:tx>
            <c:strRef>
              <c:f>nodarbinātība!$C$93</c:f>
              <c:strCache>
                <c:ptCount val="1"/>
                <c:pt idx="0">
                  <c:v>Bezdarba līmenis Latvijā, %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rgbClr val="7030A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nodarbinātība!$A$94:$A$123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        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nodarbinātība!$C$94:$C$123</c:f>
              <c:numCache>
                <c:formatCode>0.0</c:formatCode>
                <c:ptCount val="10"/>
                <c:pt idx="0">
                  <c:v>6.6</c:v>
                </c:pt>
                <c:pt idx="1">
                  <c:v>7.7735833333333328</c:v>
                </c:pt>
                <c:pt idx="2">
                  <c:v>7.4</c:v>
                </c:pt>
                <c:pt idx="3" formatCode="General">
                  <c:v>14.3</c:v>
                </c:pt>
                <c:pt idx="4">
                  <c:v>6.6</c:v>
                </c:pt>
                <c:pt idx="5">
                  <c:v>6</c:v>
                </c:pt>
                <c:pt idx="6">
                  <c:v>5.0999999999999996</c:v>
                </c:pt>
                <c:pt idx="7">
                  <c:v>4.5</c:v>
                </c:pt>
                <c:pt idx="8">
                  <c:v>4.3</c:v>
                </c:pt>
                <c:pt idx="9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11D-456D-8ED9-C5CA8B104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059504"/>
        <c:axId val="1845060048"/>
      </c:lineChart>
      <c:catAx>
        <c:axId val="18450595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F3F3F7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FFF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845060048"/>
        <c:crosses val="autoZero"/>
        <c:auto val="1"/>
        <c:lblAlgn val="ctr"/>
        <c:lblOffset val="100"/>
        <c:tickMarkSkip val="1"/>
        <c:noMultiLvlLbl val="0"/>
      </c:catAx>
      <c:valAx>
        <c:axId val="1845060048"/>
        <c:scaling>
          <c:orientation val="minMax"/>
          <c:max val="18"/>
          <c:min val="3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1845059504"/>
        <c:crosses val="autoZero"/>
        <c:crossBetween val="between"/>
        <c:majorUnit val="1.5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CCFFFF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lv-LV">
                <a:latin typeface="Arial" panose="020B0604020202020204" pitchFamily="34" charset="0"/>
                <a:cs typeface="Arial" panose="020B0604020202020204" pitchFamily="34" charset="0"/>
              </a:rPr>
              <a:t>Bezdarba līmenis 2024. gada beigās (%)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nodarbinātība!$B$133</c:f>
              <c:strCache>
                <c:ptCount val="1"/>
                <c:pt idx="0">
                  <c:v>Bezdarba līmenis, 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bg1">
                  <a:lumMod val="65000"/>
                </a:schemeClr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nodarbinātība!$A$134:$A$143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nodarbinātība!$B$134:$B$143</c:f>
              <c:numCache>
                <c:formatCode>#\ ##0.0_ ;[Red]\-#\ ##0.0\ </c:formatCode>
                <c:ptCount val="10"/>
                <c:pt idx="0">
                  <c:v>4</c:v>
                </c:pt>
                <c:pt idx="1">
                  <c:v>3.1</c:v>
                </c:pt>
                <c:pt idx="2">
                  <c:v>6.3</c:v>
                </c:pt>
                <c:pt idx="3">
                  <c:v>3.3</c:v>
                </c:pt>
                <c:pt idx="4">
                  <c:v>4</c:v>
                </c:pt>
                <c:pt idx="5">
                  <c:v>3.3</c:v>
                </c:pt>
                <c:pt idx="6">
                  <c:v>4.5999999999999996</c:v>
                </c:pt>
                <c:pt idx="7">
                  <c:v>6.8</c:v>
                </c:pt>
                <c:pt idx="8">
                  <c:v>2.9</c:v>
                </c:pt>
                <c:pt idx="9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9-493B-BBBD-243A468B1E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845062224"/>
        <c:axId val="1845072560"/>
      </c:barChart>
      <c:catAx>
        <c:axId val="18450622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F3F3F7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lv-LV"/>
          </a:p>
        </c:txPr>
        <c:crossAx val="1845072560"/>
        <c:crosses val="autoZero"/>
        <c:auto val="1"/>
        <c:lblAlgn val="ctr"/>
        <c:lblOffset val="100"/>
        <c:tickMarkSkip val="1"/>
        <c:noMultiLvlLbl val="0"/>
      </c:catAx>
      <c:valAx>
        <c:axId val="1845072560"/>
        <c:scaling>
          <c:orientation val="minMax"/>
          <c:max val="1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none"/>
        <c:minorTickMark val="none"/>
        <c:tickLblPos val="nextTo"/>
        <c:crossAx val="184506222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CCFFFF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lv-LV">
                <a:latin typeface="Arial" panose="020B0604020202020204" pitchFamily="34" charset="0"/>
                <a:cs typeface="Arial" panose="020B0604020202020204" pitchFamily="34" charset="0"/>
              </a:rPr>
              <a:t>Liepājā reģistrēto bezdarbnieku skaita sadalījums pēc dzimuma </a:t>
            </a:r>
          </a:p>
        </c:rich>
      </c:tx>
      <c:layout>
        <c:manualLayout>
          <c:xMode val="edge"/>
          <c:yMode val="edge"/>
          <c:x val="0.26691023255920382"/>
          <c:y val="2.2559055118110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352730197627371E-2"/>
          <c:y val="9.6969983931060405E-2"/>
          <c:w val="0.92408166610027742"/>
          <c:h val="0.70303238350018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nodarbinātība!$B$157</c:f>
              <c:strCache>
                <c:ptCount val="1"/>
                <c:pt idx="0">
                  <c:v>vīrieši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8100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nodarbinātība!$A$158:$A$181</c:f>
              <c:strCache>
                <c:ptCount val="9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nodarbinātība!$B$158:$B$181</c:f>
              <c:numCache>
                <c:formatCode>0</c:formatCode>
                <c:ptCount val="9"/>
                <c:pt idx="0">
                  <c:v>2123</c:v>
                </c:pt>
                <c:pt idx="1">
                  <c:v>1373</c:v>
                </c:pt>
                <c:pt idx="2" formatCode="General">
                  <c:v>2884</c:v>
                </c:pt>
                <c:pt idx="3" formatCode="General">
                  <c:v>1757</c:v>
                </c:pt>
                <c:pt idx="4" formatCode="General">
                  <c:v>1168</c:v>
                </c:pt>
                <c:pt idx="5" formatCode="General">
                  <c:v>967</c:v>
                </c:pt>
                <c:pt idx="6" formatCode="General">
                  <c:v>828</c:v>
                </c:pt>
                <c:pt idx="7" formatCode="General">
                  <c:v>845</c:v>
                </c:pt>
                <c:pt idx="8" formatCode="General">
                  <c:v>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5-41B1-9D02-F418E71784F3}"/>
            </c:ext>
          </c:extLst>
        </c:ser>
        <c:ser>
          <c:idx val="1"/>
          <c:order val="1"/>
          <c:tx>
            <c:strRef>
              <c:f>nodarbinātība!$C$157</c:f>
              <c:strCache>
                <c:ptCount val="1"/>
                <c:pt idx="0">
                  <c:v>sievietes</c:v>
                </c:pt>
              </c:strCache>
            </c:strRef>
          </c:tx>
          <c:spPr>
            <a:solidFill>
              <a:srgbClr val="C00000"/>
            </a:solidFill>
            <a:ln w="38100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nodarbinātība!$A$158:$A$181</c:f>
              <c:strCache>
                <c:ptCount val="9"/>
                <c:pt idx="0">
                  <c:v>2001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nodarbinātība!$C$158:$C$181</c:f>
              <c:numCache>
                <c:formatCode>0</c:formatCode>
                <c:ptCount val="9"/>
                <c:pt idx="0">
                  <c:v>3172</c:v>
                </c:pt>
                <c:pt idx="1">
                  <c:v>2192</c:v>
                </c:pt>
                <c:pt idx="2" formatCode="General">
                  <c:v>3524</c:v>
                </c:pt>
                <c:pt idx="3" formatCode="General">
                  <c:v>2047</c:v>
                </c:pt>
                <c:pt idx="4" formatCode="General">
                  <c:v>1461</c:v>
                </c:pt>
                <c:pt idx="5" formatCode="General">
                  <c:v>1223</c:v>
                </c:pt>
                <c:pt idx="6" formatCode="General">
                  <c:v>958</c:v>
                </c:pt>
                <c:pt idx="7" formatCode="General">
                  <c:v>970</c:v>
                </c:pt>
                <c:pt idx="8" formatCode="General">
                  <c:v>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25-41B1-9D02-F418E7178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072016"/>
        <c:axId val="1845065488"/>
      </c:barChart>
      <c:catAx>
        <c:axId val="18450720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F3F3F7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CCFFF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845065488"/>
        <c:crosses val="autoZero"/>
        <c:auto val="1"/>
        <c:lblAlgn val="ctr"/>
        <c:lblOffset val="100"/>
        <c:tickMarkSkip val="1"/>
        <c:noMultiLvlLbl val="0"/>
      </c:catAx>
      <c:valAx>
        <c:axId val="184506548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1845072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CCFFFF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r>
              <a:rPr lang="lv-LV">
                <a:latin typeface="Arial" panose="020B0604020202020204" pitchFamily="34" charset="0"/>
                <a:cs typeface="Arial" panose="020B0604020202020204" pitchFamily="34" charset="0"/>
              </a:rPr>
              <a:t>Liepājas pilsētā reģistrēto bezdarbnieku skaita sadalījums pa vecuma grupām</a:t>
            </a:r>
          </a:p>
        </c:rich>
      </c:tx>
      <c:layout>
        <c:manualLayout>
          <c:xMode val="edge"/>
          <c:yMode val="edge"/>
          <c:x val="0.34342393432065477"/>
          <c:y val="1.2019160104986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06382032872338"/>
          <c:y val="0.10937808467182503"/>
          <c:w val="0.75887303814559048"/>
          <c:h val="0.58670428342206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nodarbinātība!$G$195</c:f>
              <c:strCache>
                <c:ptCount val="1"/>
                <c:pt idx="0">
                  <c:v>Reģistrēto bezdarbnieku skaits,  2020.g.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nodarbinātība!$A$197:$A$199</c:f>
              <c:strCache>
                <c:ptCount val="3"/>
                <c:pt idx="0">
                  <c:v>15-24 gadi</c:v>
                </c:pt>
                <c:pt idx="1">
                  <c:v>25-49 gadi</c:v>
                </c:pt>
                <c:pt idx="2">
                  <c:v>50 gadi un vairāk</c:v>
                </c:pt>
              </c:strCache>
            </c:strRef>
          </c:cat>
          <c:val>
            <c:numRef>
              <c:f>nodarbinātība!$G$197:$G$199</c:f>
              <c:numCache>
                <c:formatCode>General</c:formatCode>
                <c:ptCount val="3"/>
                <c:pt idx="0">
                  <c:v>199</c:v>
                </c:pt>
                <c:pt idx="1">
                  <c:v>1369</c:v>
                </c:pt>
                <c:pt idx="2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4-4F11-9991-7A293C258FA8}"/>
            </c:ext>
          </c:extLst>
        </c:ser>
        <c:ser>
          <c:idx val="1"/>
          <c:order val="1"/>
          <c:tx>
            <c:strRef>
              <c:f>nodarbinātība!$H$195</c:f>
              <c:strCache>
                <c:ptCount val="1"/>
                <c:pt idx="0">
                  <c:v>Reģistrēto bezdarbnieku skaits,  2021.g.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nodarbinātība!$A$197:$A$199</c:f>
              <c:strCache>
                <c:ptCount val="3"/>
                <c:pt idx="0">
                  <c:v>15-24 gadi</c:v>
                </c:pt>
                <c:pt idx="1">
                  <c:v>25-49 gadi</c:v>
                </c:pt>
                <c:pt idx="2">
                  <c:v>50 gadi un vairāk</c:v>
                </c:pt>
              </c:strCache>
            </c:strRef>
          </c:cat>
          <c:val>
            <c:numRef>
              <c:f>nodarbinātība!$H$197:$H$199</c:f>
              <c:numCache>
                <c:formatCode>General</c:formatCode>
                <c:ptCount val="3"/>
                <c:pt idx="0">
                  <c:v>152</c:v>
                </c:pt>
                <c:pt idx="1">
                  <c:v>1144</c:v>
                </c:pt>
                <c:pt idx="2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4-4F11-9991-7A293C258FA8}"/>
            </c:ext>
          </c:extLst>
        </c:ser>
        <c:ser>
          <c:idx val="2"/>
          <c:order val="2"/>
          <c:tx>
            <c:strRef>
              <c:f>nodarbinātība!$I$195</c:f>
              <c:strCache>
                <c:ptCount val="1"/>
                <c:pt idx="0">
                  <c:v>Reģistrēto bezdarbnieku skaits,  2022.g.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nodarbinātība!$A$197:$A$199</c:f>
              <c:strCache>
                <c:ptCount val="3"/>
                <c:pt idx="0">
                  <c:v>15-24 gadi</c:v>
                </c:pt>
                <c:pt idx="1">
                  <c:v>25-49 gadi</c:v>
                </c:pt>
                <c:pt idx="2">
                  <c:v>50 gadi un vairāk</c:v>
                </c:pt>
              </c:strCache>
            </c:strRef>
          </c:cat>
          <c:val>
            <c:numRef>
              <c:f>nodarbinātība!$I$197:$I$199</c:f>
              <c:numCache>
                <c:formatCode>General</c:formatCode>
                <c:ptCount val="3"/>
                <c:pt idx="0">
                  <c:v>165</c:v>
                </c:pt>
                <c:pt idx="1">
                  <c:v>918</c:v>
                </c:pt>
                <c:pt idx="2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4-4F11-9991-7A293C258FA8}"/>
            </c:ext>
          </c:extLst>
        </c:ser>
        <c:ser>
          <c:idx val="3"/>
          <c:order val="3"/>
          <c:tx>
            <c:strRef>
              <c:f>nodarbinātība!$J$195</c:f>
              <c:strCache>
                <c:ptCount val="1"/>
                <c:pt idx="0">
                  <c:v>Reģistrēto bezdarbnieku skaits,  2023.g.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nodarbinātība!$A$197:$A$199</c:f>
              <c:strCache>
                <c:ptCount val="3"/>
                <c:pt idx="0">
                  <c:v>15-24 gadi</c:v>
                </c:pt>
                <c:pt idx="1">
                  <c:v>25-49 gadi</c:v>
                </c:pt>
                <c:pt idx="2">
                  <c:v>50 gadi un vairāk</c:v>
                </c:pt>
              </c:strCache>
            </c:strRef>
          </c:cat>
          <c:val>
            <c:numRef>
              <c:f>nodarbinātība!$J$197:$J$199</c:f>
              <c:numCache>
                <c:formatCode>General</c:formatCode>
                <c:ptCount val="3"/>
                <c:pt idx="0">
                  <c:v>168</c:v>
                </c:pt>
                <c:pt idx="1">
                  <c:v>933</c:v>
                </c:pt>
                <c:pt idx="2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F4-4F11-9991-7A293C258FA8}"/>
            </c:ext>
          </c:extLst>
        </c:ser>
        <c:ser>
          <c:idx val="4"/>
          <c:order val="4"/>
          <c:tx>
            <c:strRef>
              <c:f>nodarbinātība!$K$195</c:f>
              <c:strCache>
                <c:ptCount val="1"/>
                <c:pt idx="0">
                  <c:v>Reģistrēto bezdarbnieku skaits,  2024.g.</c:v>
                </c:pt>
              </c:strCache>
            </c:strRef>
          </c:tx>
          <c:spPr>
            <a:solidFill>
              <a:srgbClr val="FF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nodarbinātība!$A$197:$A$199</c:f>
              <c:strCache>
                <c:ptCount val="3"/>
                <c:pt idx="0">
                  <c:v>15-24 gadi</c:v>
                </c:pt>
                <c:pt idx="1">
                  <c:v>25-49 gadi</c:v>
                </c:pt>
                <c:pt idx="2">
                  <c:v>50 gadi un vairāk</c:v>
                </c:pt>
              </c:strCache>
            </c:strRef>
          </c:cat>
          <c:val>
            <c:numRef>
              <c:f>nodarbinātība!$K$197:$K$199</c:f>
              <c:numCache>
                <c:formatCode>General</c:formatCode>
                <c:ptCount val="3"/>
                <c:pt idx="0">
                  <c:v>163</c:v>
                </c:pt>
                <c:pt idx="1">
                  <c:v>902</c:v>
                </c:pt>
                <c:pt idx="2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F4-4F11-9991-7A293C258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069296"/>
        <c:axId val="1845062768"/>
      </c:barChart>
      <c:catAx>
        <c:axId val="184506929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F3F3F7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CCFFF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845062768"/>
        <c:crosses val="autoZero"/>
        <c:auto val="1"/>
        <c:lblAlgn val="ctr"/>
        <c:lblOffset val="100"/>
        <c:tickMarkSkip val="1"/>
        <c:noMultiLvlLbl val="0"/>
      </c:catAx>
      <c:valAx>
        <c:axId val="1845062768"/>
        <c:scaling>
          <c:orientation val="minMax"/>
        </c:scaling>
        <c:delete val="1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845069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CCFFFF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FFFFFF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bezdarbnieku skaits sadalījumā pēc izglītības un vecuma 2005.gada 1.pusgadā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nodarbinātība!#REF!</c:v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63529"/>
                    <a:invGamma/>
                  </a:srgbClr>
                </a:gs>
              </a:gsLst>
              <a:lin ang="0" scaled="1"/>
            </a:gra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C0-4878-AF98-B1FF3AA79656}"/>
            </c:ext>
          </c:extLst>
        </c:ser>
        <c:ser>
          <c:idx val="1"/>
          <c:order val="1"/>
          <c:tx>
            <c:v>nodarbinātība!#REF!</c:v>
          </c:tx>
          <c:spPr>
            <a:gradFill rotWithShape="0">
              <a:gsLst>
                <a:gs pos="0">
                  <a:srgbClr val="008000">
                    <a:gamma/>
                    <a:tint val="63529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DC0-4878-AF98-B1FF3AA79656}"/>
            </c:ext>
          </c:extLst>
        </c:ser>
        <c:ser>
          <c:idx val="2"/>
          <c:order val="2"/>
          <c:tx>
            <c:v>nodarbinātība!#REF!</c:v>
          </c:tx>
          <c:spPr>
            <a:gradFill rotWithShape="0">
              <a:gsLst>
                <a:gs pos="0">
                  <a:srgbClr val="808000">
                    <a:gamma/>
                    <a:tint val="69804"/>
                    <a:invGamma/>
                  </a:srgbClr>
                </a:gs>
                <a:gs pos="100000">
                  <a:srgbClr val="808000"/>
                </a:gs>
              </a:gsLst>
              <a:lin ang="0" scaled="1"/>
            </a:gra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DC0-4878-AF98-B1FF3AA79656}"/>
            </c:ext>
          </c:extLst>
        </c:ser>
        <c:ser>
          <c:idx val="3"/>
          <c:order val="3"/>
          <c:tx>
            <c:v>nodarbinātība!#REF!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84706"/>
                    <a:invGamma/>
                  </a:srgbClr>
                </a:gs>
              </a:gsLst>
              <a:lin ang="0" scaled="1"/>
            </a:gra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DC0-4878-AF98-B1FF3AA79656}"/>
            </c:ext>
          </c:extLst>
        </c:ser>
        <c:ser>
          <c:idx val="4"/>
          <c:order val="4"/>
          <c:tx>
            <c:v>nodarbinātība!#REF!</c:v>
          </c:tx>
          <c:spPr>
            <a:gradFill rotWithShape="0">
              <a:gsLst>
                <a:gs pos="0">
                  <a:srgbClr val="00FF00"/>
                </a:gs>
                <a:gs pos="100000">
                  <a:srgbClr val="00FF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DC0-4878-AF98-B1FF3AA79656}"/>
            </c:ext>
          </c:extLst>
        </c:ser>
        <c:ser>
          <c:idx val="5"/>
          <c:order val="5"/>
          <c:tx>
            <c:v>nodarbinātība!#REF!</c:v>
          </c:tx>
          <c:spPr>
            <a:gradFill rotWithShape="0">
              <a:gsLst>
                <a:gs pos="0">
                  <a:srgbClr val="CCFFCC"/>
                </a:gs>
                <a:gs pos="100000">
                  <a:srgbClr val="CCFFCC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6DC0-4878-AF98-B1FF3AA79656}"/>
            </c:ext>
          </c:extLst>
        </c:ser>
        <c:ser>
          <c:idx val="6"/>
          <c:order val="6"/>
          <c:tx>
            <c:v>nodarbinātība!#REF!</c:v>
          </c:tx>
          <c:spPr>
            <a:gradFill rotWithShape="0">
              <a:gsLst>
                <a:gs pos="0">
                  <a:srgbClr val="FFCC99"/>
                </a:gs>
                <a:gs pos="100000">
                  <a:srgbClr val="FFCC99">
                    <a:gamma/>
                    <a:shade val="60784"/>
                    <a:invGamma/>
                  </a:srgbClr>
                </a:gs>
              </a:gsLst>
              <a:lin ang="0" scaled="1"/>
            </a:gra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DC0-4878-AF98-B1FF3AA79656}"/>
            </c:ext>
          </c:extLst>
        </c:ser>
        <c:ser>
          <c:idx val="7"/>
          <c:order val="7"/>
          <c:tx>
            <c:v>nodarbinātība!#REF!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6DC0-4878-AF98-B1FF3AA79656}"/>
            </c:ext>
          </c:extLst>
        </c:ser>
        <c:ser>
          <c:idx val="8"/>
          <c:order val="8"/>
          <c:tx>
            <c:v>nodarbinātība!#REF!</c:v>
          </c:tx>
          <c:spPr>
            <a:gradFill rotWithShape="0">
              <a:gsLst>
                <a:gs pos="0">
                  <a:srgbClr val="FF9900"/>
                </a:gs>
                <a:gs pos="100000">
                  <a:srgbClr val="FF990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DC0-4878-AF98-B1FF3AA79656}"/>
            </c:ext>
          </c:extLst>
        </c:ser>
        <c:ser>
          <c:idx val="9"/>
          <c:order val="9"/>
          <c:tx>
            <c:v>nodarbinātība!#REF!</c:v>
          </c:tx>
          <c:spPr>
            <a:solidFill>
              <a:srgbClr val="3366FF"/>
            </a:solidFill>
            <a:ln w="3175">
              <a:solidFill>
                <a:srgbClr val="C0C0C0"/>
              </a:solidFill>
              <a:prstDash val="solid"/>
            </a:ln>
          </c:spPr>
          <c:invertIfNegative val="0"/>
          <c:val>
            <c:numRef>
              <c:f>nodarbinātība!#REF!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nodarbinātība!#REF!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6DC0-4878-AF98-B1FF3AA79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073648"/>
        <c:axId val="1845058416"/>
      </c:barChart>
      <c:catAx>
        <c:axId val="18450736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F3F3F7"/>
            </a:solidFill>
            <a:prstDash val="solid"/>
          </a:ln>
        </c:spPr>
        <c:txPr>
          <a:bodyPr rot="-5400000" vert="horz"/>
          <a:lstStyle/>
          <a:p>
            <a:pPr>
              <a:defRPr sz="200" b="0" i="0" u="none" strike="noStrike" baseline="0">
                <a:solidFill>
                  <a:srgbClr val="CCFFF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845058416"/>
        <c:crosses val="autoZero"/>
        <c:auto val="1"/>
        <c:lblAlgn val="ctr"/>
        <c:lblOffset val="100"/>
        <c:tickMarkSkip val="1"/>
        <c:noMultiLvlLbl val="0"/>
      </c:catAx>
      <c:valAx>
        <c:axId val="184505841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8450736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CCFFFF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468</xdr:row>
      <xdr:rowOff>57150</xdr:rowOff>
    </xdr:from>
    <xdr:to>
      <xdr:col>17</xdr:col>
      <xdr:colOff>424815</xdr:colOff>
      <xdr:row>516</xdr:row>
      <xdr:rowOff>116205</xdr:rowOff>
    </xdr:to>
    <xdr:graphicFrame macro="">
      <xdr:nvGraphicFramePr>
        <xdr:cNvPr id="9539729" name="Chart 70">
          <a:extLst>
            <a:ext uri="{FF2B5EF4-FFF2-40B4-BE49-F238E27FC236}">
              <a16:creationId xmlns:a16="http://schemas.microsoft.com/office/drawing/2014/main" id="{00000000-0008-0000-0000-000091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518</xdr:row>
      <xdr:rowOff>97155</xdr:rowOff>
    </xdr:from>
    <xdr:to>
      <xdr:col>17</xdr:col>
      <xdr:colOff>501015</xdr:colOff>
      <xdr:row>552</xdr:row>
      <xdr:rowOff>62865</xdr:rowOff>
    </xdr:to>
    <xdr:graphicFrame macro="">
      <xdr:nvGraphicFramePr>
        <xdr:cNvPr id="9539730" name="Chart 72">
          <a:extLst>
            <a:ext uri="{FF2B5EF4-FFF2-40B4-BE49-F238E27FC236}">
              <a16:creationId xmlns:a16="http://schemas.microsoft.com/office/drawing/2014/main" id="{00000000-0008-0000-0000-000092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102870</xdr:rowOff>
    </xdr:from>
    <xdr:to>
      <xdr:col>17</xdr:col>
      <xdr:colOff>550545</xdr:colOff>
      <xdr:row>69</xdr:row>
      <xdr:rowOff>102870</xdr:rowOff>
    </xdr:to>
    <xdr:graphicFrame macro="">
      <xdr:nvGraphicFramePr>
        <xdr:cNvPr id="9539734" name="Chart 79">
          <a:extLst>
            <a:ext uri="{FF2B5EF4-FFF2-40B4-BE49-F238E27FC236}">
              <a16:creationId xmlns:a16="http://schemas.microsoft.com/office/drawing/2014/main" id="{00000000-0008-0000-0000-000096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71</xdr:row>
      <xdr:rowOff>34290</xdr:rowOff>
    </xdr:from>
    <xdr:to>
      <xdr:col>17</xdr:col>
      <xdr:colOff>287655</xdr:colOff>
      <xdr:row>88</xdr:row>
      <xdr:rowOff>161925</xdr:rowOff>
    </xdr:to>
    <xdr:graphicFrame macro="">
      <xdr:nvGraphicFramePr>
        <xdr:cNvPr id="9539735" name="Chart 80">
          <a:extLst>
            <a:ext uri="{FF2B5EF4-FFF2-40B4-BE49-F238E27FC236}">
              <a16:creationId xmlns:a16="http://schemas.microsoft.com/office/drawing/2014/main" id="{00000000-0008-0000-0000-000097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91</xdr:row>
      <xdr:rowOff>116205</xdr:rowOff>
    </xdr:from>
    <xdr:to>
      <xdr:col>17</xdr:col>
      <xdr:colOff>367665</xdr:colOff>
      <xdr:row>129</xdr:row>
      <xdr:rowOff>142875</xdr:rowOff>
    </xdr:to>
    <xdr:graphicFrame macro="">
      <xdr:nvGraphicFramePr>
        <xdr:cNvPr id="9539736" name="Chart 81">
          <a:extLst>
            <a:ext uri="{FF2B5EF4-FFF2-40B4-BE49-F238E27FC236}">
              <a16:creationId xmlns:a16="http://schemas.microsoft.com/office/drawing/2014/main" id="{00000000-0008-0000-0000-000098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131</xdr:row>
      <xdr:rowOff>19050</xdr:rowOff>
    </xdr:from>
    <xdr:to>
      <xdr:col>17</xdr:col>
      <xdr:colOff>554355</xdr:colOff>
      <xdr:row>153</xdr:row>
      <xdr:rowOff>45720</xdr:rowOff>
    </xdr:to>
    <xdr:graphicFrame macro="">
      <xdr:nvGraphicFramePr>
        <xdr:cNvPr id="9539737" name="Chart 82">
          <a:extLst>
            <a:ext uri="{FF2B5EF4-FFF2-40B4-BE49-F238E27FC236}">
              <a16:creationId xmlns:a16="http://schemas.microsoft.com/office/drawing/2014/main" id="{00000000-0008-0000-0000-000099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155</xdr:row>
      <xdr:rowOff>64770</xdr:rowOff>
    </xdr:from>
    <xdr:to>
      <xdr:col>17</xdr:col>
      <xdr:colOff>552450</xdr:colOff>
      <xdr:row>191</xdr:row>
      <xdr:rowOff>106680</xdr:rowOff>
    </xdr:to>
    <xdr:graphicFrame macro="">
      <xdr:nvGraphicFramePr>
        <xdr:cNvPr id="9539738" name="Chart 83">
          <a:extLst>
            <a:ext uri="{FF2B5EF4-FFF2-40B4-BE49-F238E27FC236}">
              <a16:creationId xmlns:a16="http://schemas.microsoft.com/office/drawing/2014/main" id="{00000000-0008-0000-0000-00009A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</xdr:colOff>
      <xdr:row>193</xdr:row>
      <xdr:rowOff>68580</xdr:rowOff>
    </xdr:from>
    <xdr:to>
      <xdr:col>17</xdr:col>
      <xdr:colOff>457200</xdr:colOff>
      <xdr:row>213</xdr:row>
      <xdr:rowOff>169545</xdr:rowOff>
    </xdr:to>
    <xdr:graphicFrame macro="">
      <xdr:nvGraphicFramePr>
        <xdr:cNvPr id="9539739" name="Chart 87">
          <a:extLst>
            <a:ext uri="{FF2B5EF4-FFF2-40B4-BE49-F238E27FC236}">
              <a16:creationId xmlns:a16="http://schemas.microsoft.com/office/drawing/2014/main" id="{00000000-0008-0000-0000-00009B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590550</xdr:colOff>
      <xdr:row>248</xdr:row>
      <xdr:rowOff>0</xdr:rowOff>
    </xdr:from>
    <xdr:to>
      <xdr:col>19</xdr:col>
      <xdr:colOff>514350</xdr:colOff>
      <xdr:row>248</xdr:row>
      <xdr:rowOff>0</xdr:rowOff>
    </xdr:to>
    <xdr:graphicFrame macro="">
      <xdr:nvGraphicFramePr>
        <xdr:cNvPr id="9539740" name="Chart 93">
          <a:extLst>
            <a:ext uri="{FF2B5EF4-FFF2-40B4-BE49-F238E27FC236}">
              <a16:creationId xmlns:a16="http://schemas.microsoft.com/office/drawing/2014/main" id="{00000000-0008-0000-0000-00009C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248</xdr:row>
      <xdr:rowOff>125731</xdr:rowOff>
    </xdr:from>
    <xdr:to>
      <xdr:col>17</xdr:col>
      <xdr:colOff>548640</xdr:colOff>
      <xdr:row>466</xdr:row>
      <xdr:rowOff>83820</xdr:rowOff>
    </xdr:to>
    <xdr:graphicFrame macro="">
      <xdr:nvGraphicFramePr>
        <xdr:cNvPr id="9539741" name="Chart 94">
          <a:extLst>
            <a:ext uri="{FF2B5EF4-FFF2-40B4-BE49-F238E27FC236}">
              <a16:creationId xmlns:a16="http://schemas.microsoft.com/office/drawing/2014/main" id="{00000000-0008-0000-0000-00009D909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216</xdr:row>
      <xdr:rowOff>49530</xdr:rowOff>
    </xdr:from>
    <xdr:to>
      <xdr:col>17</xdr:col>
      <xdr:colOff>236219</xdr:colOff>
      <xdr:row>245</xdr:row>
      <xdr:rowOff>116205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152400</xdr:rowOff>
    </xdr:from>
    <xdr:to>
      <xdr:col>17</xdr:col>
      <xdr:colOff>293370</xdr:colOff>
      <xdr:row>29</xdr:row>
      <xdr:rowOff>30479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554</xdr:row>
      <xdr:rowOff>169545</xdr:rowOff>
    </xdr:from>
    <xdr:to>
      <xdr:col>17</xdr:col>
      <xdr:colOff>571499</xdr:colOff>
      <xdr:row>574</xdr:row>
      <xdr:rowOff>66675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A4FB30CD-6F95-3096-FE29-0EF1FD4876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0.04029</cdr:x>
      <cdr:y>0.93187</cdr:y>
    </cdr:from>
    <cdr:to>
      <cdr:x>0.74435</cdr:x>
      <cdr:y>0.97564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325" y="3648075"/>
          <a:ext cx="7712075" cy="171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lv-LV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Times New Roman"/>
              <a:cs typeface="Times New Roman"/>
            </a:rPr>
            <a:t>Sākot ar 2011.gadu</a:t>
          </a:r>
          <a:r>
            <a:rPr lang="lv-LV" sz="1000" b="0" i="0" strike="noStrike" baseline="0">
              <a:solidFill>
                <a:schemeClr val="tx1">
                  <a:lumMod val="65000"/>
                  <a:lumOff val="35000"/>
                </a:schemeClr>
              </a:solidFill>
              <a:latin typeface="Times New Roman"/>
              <a:cs typeface="Times New Roman"/>
            </a:rPr>
            <a:t> mainīta bezdarba līmeņa aprēķina metodoloģija - bezdarbnieku skaits attiecināts pret darbspējas vecuma iedzīvotāju skaitu</a:t>
          </a:r>
          <a:endParaRPr lang="lv-LV" sz="800" b="0" i="0" strike="noStrike">
            <a:solidFill>
              <a:srgbClr val="C0C0C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80"/>
  <sheetViews>
    <sheetView tabSelected="1" workbookViewId="0">
      <selection activeCell="V557" sqref="V557"/>
    </sheetView>
  </sheetViews>
  <sheetFormatPr defaultColWidth="9.33203125" defaultRowHeight="13.2" outlineLevelRow="1" x14ac:dyDescent="0.25"/>
  <cols>
    <col min="1" max="1" width="16.77734375" style="1" bestFit="1" customWidth="1"/>
    <col min="2" max="3" width="9.6640625" style="1" customWidth="1"/>
    <col min="4" max="9" width="11.77734375" style="1" customWidth="1"/>
    <col min="10" max="10" width="13" style="1" customWidth="1"/>
    <col min="11" max="12" width="9.109375" style="1" customWidth="1"/>
    <col min="13" max="15" width="9.6640625" style="1" customWidth="1"/>
    <col min="16" max="16" width="11.77734375" style="1" bestFit="1" customWidth="1"/>
    <col min="17" max="17" width="6" style="1" customWidth="1"/>
    <col min="18" max="18" width="10.77734375" style="1" customWidth="1"/>
    <col min="19" max="19" width="1.77734375" style="3" customWidth="1"/>
    <col min="20" max="20" width="10.33203125" style="1" customWidth="1"/>
    <col min="21" max="21" width="9.33203125" style="2"/>
    <col min="22" max="16384" width="9.33203125" style="1"/>
  </cols>
  <sheetData>
    <row r="2" spans="1:2" x14ac:dyDescent="0.25">
      <c r="B2" s="1" t="s">
        <v>57</v>
      </c>
    </row>
    <row r="3" spans="1:2" x14ac:dyDescent="0.25">
      <c r="A3" s="16">
        <v>2010</v>
      </c>
      <c r="B3" s="110">
        <v>26853</v>
      </c>
    </row>
    <row r="4" spans="1:2" hidden="1" outlineLevel="1" x14ac:dyDescent="0.25">
      <c r="A4" s="16">
        <v>2011</v>
      </c>
      <c r="B4" s="110">
        <v>28003</v>
      </c>
    </row>
    <row r="5" spans="1:2" hidden="1" outlineLevel="1" x14ac:dyDescent="0.25">
      <c r="A5" s="16">
        <v>2012</v>
      </c>
      <c r="B5" s="110">
        <v>28725</v>
      </c>
    </row>
    <row r="6" spans="1:2" hidden="1" outlineLevel="1" x14ac:dyDescent="0.25">
      <c r="A6" s="16">
        <v>2013</v>
      </c>
      <c r="B6" s="110">
        <v>27553</v>
      </c>
    </row>
    <row r="7" spans="1:2" hidden="1" outlineLevel="1" x14ac:dyDescent="0.25">
      <c r="A7" s="16">
        <v>2014</v>
      </c>
      <c r="B7" s="110">
        <v>28041</v>
      </c>
    </row>
    <row r="8" spans="1:2" collapsed="1" x14ac:dyDescent="0.25">
      <c r="A8" s="16">
        <v>2015</v>
      </c>
      <c r="B8" s="110">
        <v>27908</v>
      </c>
    </row>
    <row r="9" spans="1:2" x14ac:dyDescent="0.25">
      <c r="A9" s="16">
        <v>2016</v>
      </c>
      <c r="B9" s="110">
        <v>27954</v>
      </c>
    </row>
    <row r="10" spans="1:2" x14ac:dyDescent="0.25">
      <c r="A10" s="16">
        <v>2017</v>
      </c>
      <c r="B10" s="110">
        <v>28649</v>
      </c>
    </row>
    <row r="11" spans="1:2" x14ac:dyDescent="0.25">
      <c r="A11" s="16">
        <v>2018</v>
      </c>
      <c r="B11" s="110">
        <v>29456</v>
      </c>
    </row>
    <row r="12" spans="1:2" x14ac:dyDescent="0.25">
      <c r="A12" s="16">
        <v>2019</v>
      </c>
      <c r="B12" s="110">
        <v>29459</v>
      </c>
    </row>
    <row r="13" spans="1:2" x14ac:dyDescent="0.25">
      <c r="A13" s="16">
        <v>2020</v>
      </c>
      <c r="B13" s="110">
        <v>29132</v>
      </c>
    </row>
    <row r="14" spans="1:2" x14ac:dyDescent="0.25">
      <c r="A14" s="16">
        <v>2021</v>
      </c>
      <c r="B14" s="110">
        <v>28905</v>
      </c>
    </row>
    <row r="15" spans="1:2" x14ac:dyDescent="0.25">
      <c r="A15" s="16">
        <v>2022</v>
      </c>
      <c r="B15" s="110">
        <v>28891</v>
      </c>
    </row>
    <row r="16" spans="1:2" x14ac:dyDescent="0.25">
      <c r="A16" s="16">
        <v>2023</v>
      </c>
      <c r="B16" s="110">
        <v>28861</v>
      </c>
    </row>
    <row r="31" spans="19:19" s="3" customFormat="1" ht="5.25" customHeight="1" x14ac:dyDescent="0.25"/>
    <row r="32" spans="19:19" s="84" customFormat="1" ht="15" customHeight="1" x14ac:dyDescent="0.25">
      <c r="S32" s="3"/>
    </row>
    <row r="33" spans="1:5" ht="79.2" x14ac:dyDescent="0.25">
      <c r="A33" s="4"/>
      <c r="B33" s="17" t="s">
        <v>19</v>
      </c>
      <c r="C33" s="17" t="s">
        <v>20</v>
      </c>
      <c r="D33" s="11" t="s">
        <v>54</v>
      </c>
    </row>
    <row r="34" spans="1:5" x14ac:dyDescent="0.25">
      <c r="A34" s="4"/>
      <c r="B34" s="5"/>
      <c r="C34" s="5"/>
    </row>
    <row r="35" spans="1:5" x14ac:dyDescent="0.25">
      <c r="A35" s="25">
        <v>1996</v>
      </c>
      <c r="B35" s="26">
        <v>4157</v>
      </c>
      <c r="C35" s="26">
        <v>1630</v>
      </c>
      <c r="E35" s="8">
        <f t="shared" ref="E35:E61" si="0">C35/B35*100</f>
        <v>39.210969449121961</v>
      </c>
    </row>
    <row r="36" spans="1:5" hidden="1" outlineLevel="1" x14ac:dyDescent="0.25">
      <c r="A36" s="25">
        <v>1997</v>
      </c>
      <c r="B36" s="26">
        <v>3917</v>
      </c>
      <c r="C36" s="26">
        <v>1727</v>
      </c>
      <c r="E36" s="8">
        <f t="shared" si="0"/>
        <v>44.089864692366611</v>
      </c>
    </row>
    <row r="37" spans="1:5" hidden="1" outlineLevel="1" x14ac:dyDescent="0.25">
      <c r="A37" s="25" t="s">
        <v>13</v>
      </c>
      <c r="B37" s="26">
        <v>7383</v>
      </c>
      <c r="C37" s="26">
        <v>1870</v>
      </c>
      <c r="E37" s="8">
        <f t="shared" si="0"/>
        <v>25.328457266693754</v>
      </c>
    </row>
    <row r="38" spans="1:5" hidden="1" outlineLevel="1" x14ac:dyDescent="0.25">
      <c r="A38" s="25" t="s">
        <v>14</v>
      </c>
      <c r="B38" s="26">
        <v>7448</v>
      </c>
      <c r="C38" s="26">
        <v>3575</v>
      </c>
      <c r="E38" s="8">
        <f t="shared" si="0"/>
        <v>47.999462943071961</v>
      </c>
    </row>
    <row r="39" spans="1:5" collapsed="1" x14ac:dyDescent="0.25">
      <c r="A39" s="25" t="s">
        <v>15</v>
      </c>
      <c r="B39" s="26">
        <v>5798</v>
      </c>
      <c r="C39" s="26">
        <v>2570</v>
      </c>
      <c r="E39" s="8">
        <f t="shared" si="0"/>
        <v>44.325629527423246</v>
      </c>
    </row>
    <row r="40" spans="1:5" hidden="1" outlineLevel="1" x14ac:dyDescent="0.25">
      <c r="A40" s="25" t="s">
        <v>16</v>
      </c>
      <c r="B40" s="26">
        <v>5295</v>
      </c>
      <c r="C40" s="26">
        <v>2195</v>
      </c>
      <c r="E40" s="8">
        <f t="shared" si="0"/>
        <v>41.454202077431539</v>
      </c>
    </row>
    <row r="41" spans="1:5" hidden="1" outlineLevel="1" x14ac:dyDescent="0.25">
      <c r="A41" s="25" t="s">
        <v>17</v>
      </c>
      <c r="B41" s="26">
        <v>5234</v>
      </c>
      <c r="C41" s="26">
        <v>2007</v>
      </c>
      <c r="E41" s="8">
        <f t="shared" si="0"/>
        <v>38.345433702713031</v>
      </c>
    </row>
    <row r="42" spans="1:5" hidden="1" outlineLevel="1" x14ac:dyDescent="0.25">
      <c r="A42" s="25" t="s">
        <v>18</v>
      </c>
      <c r="B42" s="26">
        <v>4973</v>
      </c>
      <c r="C42" s="26">
        <v>1930</v>
      </c>
      <c r="E42" s="8">
        <f t="shared" si="0"/>
        <v>38.809571687110392</v>
      </c>
    </row>
    <row r="43" spans="1:5" hidden="1" outlineLevel="1" x14ac:dyDescent="0.25">
      <c r="A43" s="65" t="s">
        <v>11</v>
      </c>
      <c r="B43" s="66">
        <v>4377</v>
      </c>
      <c r="C43" s="66">
        <v>1513</v>
      </c>
      <c r="E43" s="8">
        <f t="shared" si="0"/>
        <v>34.567055060543751</v>
      </c>
    </row>
    <row r="44" spans="1:5" collapsed="1" x14ac:dyDescent="0.25">
      <c r="A44" s="25" t="s">
        <v>47</v>
      </c>
      <c r="B44" s="26">
        <v>3164</v>
      </c>
      <c r="C44" s="26">
        <v>735</v>
      </c>
      <c r="D44" s="67">
        <v>456</v>
      </c>
      <c r="E44" s="8">
        <f t="shared" si="0"/>
        <v>23.23008849557522</v>
      </c>
    </row>
    <row r="45" spans="1:5" hidden="1" outlineLevel="1" x14ac:dyDescent="0.25">
      <c r="A45" s="18">
        <v>2006</v>
      </c>
      <c r="B45" s="15">
        <v>2682</v>
      </c>
      <c r="C45" s="5">
        <v>325</v>
      </c>
      <c r="D45" s="67">
        <v>449</v>
      </c>
      <c r="E45" s="8">
        <f t="shared" si="0"/>
        <v>12.117822520507083</v>
      </c>
    </row>
    <row r="46" spans="1:5" hidden="1" outlineLevel="1" x14ac:dyDescent="0.25">
      <c r="A46" s="18">
        <v>2007</v>
      </c>
      <c r="B46" s="15">
        <v>1884</v>
      </c>
      <c r="C46" s="5">
        <v>156</v>
      </c>
      <c r="D46" s="68">
        <v>245</v>
      </c>
      <c r="E46" s="8">
        <f t="shared" si="0"/>
        <v>8.2802547770700627</v>
      </c>
    </row>
    <row r="47" spans="1:5" hidden="1" outlineLevel="1" x14ac:dyDescent="0.25">
      <c r="A47" s="18">
        <v>2008</v>
      </c>
      <c r="B47" s="5">
        <v>3318</v>
      </c>
      <c r="C47" s="5">
        <v>211</v>
      </c>
      <c r="D47" s="69">
        <v>431</v>
      </c>
      <c r="E47" s="8">
        <f t="shared" si="0"/>
        <v>6.3592525617842082</v>
      </c>
    </row>
    <row r="48" spans="1:5" hidden="1" outlineLevel="1" x14ac:dyDescent="0.25">
      <c r="A48" s="31">
        <v>2009</v>
      </c>
      <c r="B48" s="5">
        <v>7457</v>
      </c>
      <c r="C48" s="5">
        <v>1166</v>
      </c>
      <c r="D48" s="5">
        <v>1085</v>
      </c>
      <c r="E48" s="8">
        <f t="shared" si="0"/>
        <v>15.636314871932413</v>
      </c>
    </row>
    <row r="49" spans="1:5" collapsed="1" x14ac:dyDescent="0.25">
      <c r="A49" s="31">
        <v>2010</v>
      </c>
      <c r="B49" s="5">
        <v>6407</v>
      </c>
      <c r="C49" s="5">
        <v>2775</v>
      </c>
      <c r="D49" s="5">
        <v>914</v>
      </c>
      <c r="E49" s="8">
        <f t="shared" si="0"/>
        <v>43.312002497268615</v>
      </c>
    </row>
    <row r="50" spans="1:5" hidden="1" outlineLevel="1" x14ac:dyDescent="0.25">
      <c r="A50" s="31">
        <v>2011</v>
      </c>
      <c r="B50" s="5">
        <v>4868</v>
      </c>
      <c r="C50" s="5">
        <v>2183</v>
      </c>
      <c r="D50" s="5">
        <v>583</v>
      </c>
      <c r="E50" s="8">
        <f t="shared" si="0"/>
        <v>44.843878389482335</v>
      </c>
    </row>
    <row r="51" spans="1:5" hidden="1" outlineLevel="1" x14ac:dyDescent="0.25">
      <c r="A51" s="31">
        <v>2012</v>
      </c>
      <c r="B51" s="5">
        <v>3561</v>
      </c>
      <c r="C51" s="5">
        <v>1504</v>
      </c>
      <c r="D51" s="5">
        <v>398</v>
      </c>
      <c r="E51" s="8">
        <f t="shared" si="0"/>
        <v>42.235327155293454</v>
      </c>
    </row>
    <row r="52" spans="1:5" hidden="1" outlineLevel="1" x14ac:dyDescent="0.25">
      <c r="A52" s="31">
        <v>2013</v>
      </c>
      <c r="B52" s="5">
        <v>4696</v>
      </c>
      <c r="C52" s="5">
        <v>1021</v>
      </c>
      <c r="D52" s="5">
        <v>448</v>
      </c>
      <c r="E52" s="8">
        <f>C52/B52*100</f>
        <v>21.74190800681431</v>
      </c>
    </row>
    <row r="53" spans="1:5" hidden="1" outlineLevel="1" x14ac:dyDescent="0.25">
      <c r="A53" s="31">
        <v>2014</v>
      </c>
      <c r="B53" s="5">
        <v>4172</v>
      </c>
      <c r="C53" s="5">
        <v>1462</v>
      </c>
      <c r="D53" s="5">
        <v>409</v>
      </c>
      <c r="E53" s="8">
        <f t="shared" si="0"/>
        <v>35.0431447746884</v>
      </c>
    </row>
    <row r="54" spans="1:5" collapsed="1" x14ac:dyDescent="0.25">
      <c r="A54" s="31">
        <v>2015</v>
      </c>
      <c r="B54" s="5">
        <v>3804</v>
      </c>
      <c r="C54" s="5">
        <v>1136</v>
      </c>
      <c r="D54" s="5">
        <v>332</v>
      </c>
      <c r="E54" s="8">
        <f t="shared" si="0"/>
        <v>29.863301787592007</v>
      </c>
    </row>
    <row r="55" spans="1:5" hidden="1" outlineLevel="1" x14ac:dyDescent="0.25">
      <c r="A55" s="31">
        <v>2016</v>
      </c>
      <c r="B55" s="5">
        <v>3568</v>
      </c>
      <c r="C55" s="5">
        <v>1123</v>
      </c>
      <c r="D55" s="5">
        <v>290</v>
      </c>
      <c r="E55" s="87">
        <f t="shared" si="0"/>
        <v>31.474215246636771</v>
      </c>
    </row>
    <row r="56" spans="1:5" hidden="1" outlineLevel="1" x14ac:dyDescent="0.25">
      <c r="A56" s="31">
        <v>2017</v>
      </c>
      <c r="B56" s="5">
        <v>2582</v>
      </c>
      <c r="C56" s="5">
        <v>773</v>
      </c>
      <c r="D56" s="5">
        <v>207</v>
      </c>
      <c r="E56" s="87">
        <f t="shared" si="0"/>
        <v>29.938032532920218</v>
      </c>
    </row>
    <row r="57" spans="1:5" hidden="1" outlineLevel="1" x14ac:dyDescent="0.25">
      <c r="A57" s="31">
        <v>2018</v>
      </c>
      <c r="B57" s="5">
        <v>2475</v>
      </c>
      <c r="C57" s="5">
        <v>568</v>
      </c>
      <c r="D57" s="69">
        <v>155</v>
      </c>
      <c r="E57" s="87">
        <f t="shared" si="0"/>
        <v>22.949494949494952</v>
      </c>
    </row>
    <row r="58" spans="1:5" hidden="1" outlineLevel="1" x14ac:dyDescent="0.25">
      <c r="A58" s="31">
        <v>2019</v>
      </c>
      <c r="B58" s="5">
        <v>2239</v>
      </c>
      <c r="C58" s="5">
        <v>404</v>
      </c>
      <c r="D58" s="69">
        <v>136</v>
      </c>
      <c r="E58" s="87">
        <f t="shared" si="0"/>
        <v>18.043769539973205</v>
      </c>
    </row>
    <row r="59" spans="1:5" collapsed="1" x14ac:dyDescent="0.25">
      <c r="A59" s="31">
        <v>2020</v>
      </c>
      <c r="B59" s="5">
        <v>2629</v>
      </c>
      <c r="C59" s="5">
        <v>619</v>
      </c>
      <c r="D59" s="69">
        <v>199</v>
      </c>
      <c r="E59" s="87">
        <f t="shared" si="0"/>
        <v>23.545074172689233</v>
      </c>
    </row>
    <row r="60" spans="1:5" x14ac:dyDescent="0.25">
      <c r="A60" s="31">
        <v>2021</v>
      </c>
      <c r="B60" s="5">
        <v>2190</v>
      </c>
      <c r="C60" s="5">
        <v>532</v>
      </c>
      <c r="D60" s="69">
        <v>152</v>
      </c>
      <c r="E60" s="87">
        <f t="shared" si="0"/>
        <v>24.292237442922374</v>
      </c>
    </row>
    <row r="61" spans="1:5" x14ac:dyDescent="0.25">
      <c r="A61" s="31">
        <v>2022</v>
      </c>
      <c r="B61" s="5">
        <v>1786</v>
      </c>
      <c r="C61" s="5">
        <v>292</v>
      </c>
      <c r="D61" s="69">
        <v>165</v>
      </c>
      <c r="E61" s="8">
        <f t="shared" si="0"/>
        <v>16.349384098544235</v>
      </c>
    </row>
    <row r="62" spans="1:5" x14ac:dyDescent="0.25">
      <c r="A62" s="31">
        <v>2023</v>
      </c>
      <c r="B62" s="5">
        <v>1815</v>
      </c>
      <c r="C62" s="5">
        <v>226</v>
      </c>
      <c r="D62" s="69">
        <v>168</v>
      </c>
      <c r="E62" s="8">
        <f>C62/B62*100</f>
        <v>12.451790633608816</v>
      </c>
    </row>
    <row r="63" spans="1:5" x14ac:dyDescent="0.25">
      <c r="A63" s="27">
        <v>2024</v>
      </c>
      <c r="B63" s="1">
        <v>1865</v>
      </c>
      <c r="C63" s="1">
        <v>224</v>
      </c>
      <c r="D63" s="87">
        <v>163</v>
      </c>
      <c r="E63" s="8">
        <f>C63/B63*100</f>
        <v>12.010723860589813</v>
      </c>
    </row>
    <row r="64" spans="1:5" x14ac:dyDescent="0.25">
      <c r="A64" s="27"/>
      <c r="D64" s="8"/>
    </row>
    <row r="65" spans="1:4" x14ac:dyDescent="0.25">
      <c r="A65" s="27"/>
      <c r="D65" s="8"/>
    </row>
    <row r="66" spans="1:4" x14ac:dyDescent="0.25">
      <c r="A66" s="27"/>
      <c r="D66" s="8"/>
    </row>
    <row r="67" spans="1:4" x14ac:dyDescent="0.25">
      <c r="A67" s="27"/>
      <c r="D67" s="8"/>
    </row>
    <row r="68" spans="1:4" x14ac:dyDescent="0.25">
      <c r="A68" s="27"/>
      <c r="D68" s="8"/>
    </row>
    <row r="69" spans="1:4" x14ac:dyDescent="0.25">
      <c r="A69" s="27"/>
    </row>
    <row r="70" spans="1:4" x14ac:dyDescent="0.25">
      <c r="A70" s="27"/>
    </row>
    <row r="71" spans="1:4" s="3" customFormat="1" ht="5.25" customHeight="1" x14ac:dyDescent="0.25"/>
    <row r="73" spans="1:4" ht="66" x14ac:dyDescent="0.25">
      <c r="A73" s="10"/>
      <c r="B73" s="11" t="s">
        <v>21</v>
      </c>
      <c r="C73" s="11"/>
    </row>
    <row r="74" spans="1:4" x14ac:dyDescent="0.25">
      <c r="A74" s="10" t="s">
        <v>0</v>
      </c>
      <c r="B74" s="9">
        <v>26.912487005056942</v>
      </c>
      <c r="C74" s="9"/>
    </row>
    <row r="75" spans="1:4" x14ac:dyDescent="0.25">
      <c r="A75" s="28" t="s">
        <v>1</v>
      </c>
      <c r="B75" s="9">
        <v>20.650185949150217</v>
      </c>
      <c r="C75" s="12"/>
    </row>
    <row r="76" spans="1:4" x14ac:dyDescent="0.25">
      <c r="A76" s="28" t="s">
        <v>2</v>
      </c>
      <c r="B76" s="9">
        <v>39.319271455931307</v>
      </c>
      <c r="C76" s="12"/>
    </row>
    <row r="77" spans="1:4" x14ac:dyDescent="0.25">
      <c r="A77" s="28" t="s">
        <v>3</v>
      </c>
      <c r="B77" s="9">
        <v>20.840569642236886</v>
      </c>
      <c r="C77" s="12"/>
    </row>
    <row r="78" spans="1:4" x14ac:dyDescent="0.25">
      <c r="A78" s="28" t="s">
        <v>49</v>
      </c>
      <c r="B78" s="9">
        <v>28.747044917257686</v>
      </c>
      <c r="C78" s="12"/>
    </row>
    <row r="79" spans="1:4" x14ac:dyDescent="0.25">
      <c r="A79" s="28" t="s">
        <v>4</v>
      </c>
      <c r="B79" s="9">
        <v>21.781646661809255</v>
      </c>
      <c r="C79" s="12"/>
    </row>
    <row r="80" spans="1:4" x14ac:dyDescent="0.25">
      <c r="A80" s="28" t="s">
        <v>5</v>
      </c>
      <c r="B80" s="9">
        <v>27.219556088782241</v>
      </c>
      <c r="C80" s="12"/>
    </row>
    <row r="81" spans="1:3" x14ac:dyDescent="0.25">
      <c r="A81" s="28" t="s">
        <v>6</v>
      </c>
      <c r="B81" s="9">
        <v>44.69786843213042</v>
      </c>
      <c r="C81" s="12"/>
    </row>
    <row r="82" spans="1:3" x14ac:dyDescent="0.25">
      <c r="A82" s="28" t="s">
        <v>50</v>
      </c>
      <c r="B82" s="9">
        <v>18.278512692170178</v>
      </c>
      <c r="C82" s="12"/>
    </row>
    <row r="83" spans="1:3" x14ac:dyDescent="0.25">
      <c r="A83" s="28" t="s">
        <v>7</v>
      </c>
      <c r="B83" s="9">
        <v>25.24973953545382</v>
      </c>
      <c r="C83" s="12"/>
    </row>
    <row r="84" spans="1:3" x14ac:dyDescent="0.25">
      <c r="A84" s="28"/>
      <c r="B84" s="29"/>
      <c r="C84" s="12"/>
    </row>
    <row r="91" spans="1:3" s="3" customFormat="1" ht="5.25" customHeight="1" x14ac:dyDescent="0.25"/>
    <row r="93" spans="1:3" ht="39.6" x14ac:dyDescent="0.25">
      <c r="A93" s="54"/>
      <c r="B93" s="55" t="s">
        <v>22</v>
      </c>
      <c r="C93" s="55" t="s">
        <v>23</v>
      </c>
    </row>
    <row r="94" spans="1:3" x14ac:dyDescent="0.25">
      <c r="A94" s="25" t="s">
        <v>9</v>
      </c>
      <c r="B94" s="23">
        <v>8.3000000000000007</v>
      </c>
      <c r="C94" s="23">
        <v>6.6</v>
      </c>
    </row>
    <row r="95" spans="1:3" hidden="1" outlineLevel="1" x14ac:dyDescent="0.25">
      <c r="A95" s="25" t="s">
        <v>10</v>
      </c>
      <c r="B95" s="62">
        <v>7.7411545623836124</v>
      </c>
      <c r="C95" s="62">
        <v>7.1918751979727586</v>
      </c>
    </row>
    <row r="96" spans="1:3" hidden="1" outlineLevel="1" x14ac:dyDescent="0.25">
      <c r="A96" s="25" t="s">
        <v>24</v>
      </c>
      <c r="B96" s="62">
        <v>7.3</v>
      </c>
      <c r="C96" s="62">
        <v>6.9760985626283363</v>
      </c>
    </row>
    <row r="97" spans="1:3" hidden="1" outlineLevel="1" x14ac:dyDescent="0.25">
      <c r="A97" s="25" t="s">
        <v>13</v>
      </c>
      <c r="B97" s="62">
        <v>14.22543352601156</v>
      </c>
      <c r="C97" s="62">
        <v>9.1862268041237112</v>
      </c>
    </row>
    <row r="98" spans="1:3" hidden="1" outlineLevel="1" x14ac:dyDescent="0.25">
      <c r="A98" s="25" t="s">
        <v>14</v>
      </c>
      <c r="B98" s="62">
        <v>14.518518518518521</v>
      </c>
      <c r="C98" s="62">
        <v>9.1217094301899362</v>
      </c>
    </row>
    <row r="99" spans="1:3" collapsed="1" x14ac:dyDescent="0.25">
      <c r="A99" s="25" t="s">
        <v>15</v>
      </c>
      <c r="B99" s="62">
        <v>11.368627450980391</v>
      </c>
      <c r="C99" s="62">
        <v>7.7735833333333328</v>
      </c>
    </row>
    <row r="100" spans="1:3" hidden="1" outlineLevel="1" x14ac:dyDescent="0.25">
      <c r="A100" s="25" t="s">
        <v>16</v>
      </c>
      <c r="B100" s="62">
        <v>10.4</v>
      </c>
      <c r="C100" s="62">
        <v>7.7</v>
      </c>
    </row>
    <row r="101" spans="1:3" hidden="1" outlineLevel="1" x14ac:dyDescent="0.25">
      <c r="A101" s="25" t="s">
        <v>17</v>
      </c>
      <c r="B101" s="62">
        <v>10.299839378769402</v>
      </c>
      <c r="C101" s="62">
        <v>7.5998730267830865</v>
      </c>
    </row>
    <row r="102" spans="1:3" hidden="1" outlineLevel="1" x14ac:dyDescent="0.25">
      <c r="A102" s="25" t="s">
        <v>18</v>
      </c>
      <c r="B102" s="62">
        <v>12.8</v>
      </c>
      <c r="C102" s="62">
        <v>8.6</v>
      </c>
    </row>
    <row r="103" spans="1:3" hidden="1" outlineLevel="1" x14ac:dyDescent="0.25">
      <c r="A103" s="25" t="s">
        <v>11</v>
      </c>
      <c r="B103" s="23">
        <v>11</v>
      </c>
      <c r="C103" s="23">
        <v>8.5</v>
      </c>
    </row>
    <row r="104" spans="1:3" collapsed="1" x14ac:dyDescent="0.25">
      <c r="A104" s="25" t="s">
        <v>46</v>
      </c>
      <c r="B104" s="23">
        <v>7.7</v>
      </c>
      <c r="C104" s="23">
        <v>7.4</v>
      </c>
    </row>
    <row r="105" spans="1:3" hidden="1" outlineLevel="1" x14ac:dyDescent="0.25">
      <c r="A105" s="25" t="s">
        <v>48</v>
      </c>
      <c r="B105" s="23">
        <v>6.5</v>
      </c>
      <c r="C105" s="23">
        <v>6.5</v>
      </c>
    </row>
    <row r="106" spans="1:3" hidden="1" outlineLevel="1" x14ac:dyDescent="0.25">
      <c r="A106" s="31">
        <v>2007</v>
      </c>
      <c r="B106" s="22">
        <v>4.5999999999999996</v>
      </c>
      <c r="C106" s="22">
        <v>4.9000000000000004</v>
      </c>
    </row>
    <row r="107" spans="1:3" hidden="1" outlineLevel="1" x14ac:dyDescent="0.25">
      <c r="A107" s="31">
        <v>2008</v>
      </c>
      <c r="B107" s="22">
        <v>8.3000000000000007</v>
      </c>
      <c r="C107" s="23">
        <v>7</v>
      </c>
    </row>
    <row r="108" spans="1:3" hidden="1" outlineLevel="1" x14ac:dyDescent="0.25">
      <c r="A108" s="31">
        <v>2009</v>
      </c>
      <c r="B108" s="23">
        <v>18.8</v>
      </c>
      <c r="C108" s="23">
        <v>16</v>
      </c>
    </row>
    <row r="109" spans="1:3" collapsed="1" x14ac:dyDescent="0.25">
      <c r="A109" s="31">
        <v>2010</v>
      </c>
      <c r="B109" s="22">
        <v>16.600000000000001</v>
      </c>
      <c r="C109" s="22">
        <v>14.3</v>
      </c>
    </row>
    <row r="110" spans="1:3" hidden="1" outlineLevel="1" x14ac:dyDescent="0.25">
      <c r="A110" s="31">
        <v>2011</v>
      </c>
      <c r="B110" s="22">
        <v>9.1</v>
      </c>
      <c r="C110" s="22">
        <v>8.9</v>
      </c>
    </row>
    <row r="111" spans="1:3" hidden="1" outlineLevel="1" x14ac:dyDescent="0.25">
      <c r="A111" s="31">
        <v>2012</v>
      </c>
      <c r="B111" s="22">
        <v>7.6</v>
      </c>
      <c r="C111" s="23">
        <v>8</v>
      </c>
    </row>
    <row r="112" spans="1:3" hidden="1" outlineLevel="1" x14ac:dyDescent="0.25">
      <c r="A112" s="31">
        <v>2013</v>
      </c>
      <c r="B112" s="63">
        <v>10.5</v>
      </c>
      <c r="C112" s="63">
        <v>7.3</v>
      </c>
    </row>
    <row r="113" spans="1:3" hidden="1" outlineLevel="1" x14ac:dyDescent="0.25">
      <c r="A113" s="31">
        <v>2014</v>
      </c>
      <c r="B113" s="61">
        <v>9.6</v>
      </c>
      <c r="C113" s="23">
        <v>6.6</v>
      </c>
    </row>
    <row r="114" spans="1:3" collapsed="1" x14ac:dyDescent="0.25">
      <c r="A114" s="31">
        <v>2015</v>
      </c>
      <c r="B114" s="61">
        <v>9</v>
      </c>
      <c r="C114" s="23">
        <v>6.6</v>
      </c>
    </row>
    <row r="115" spans="1:3" hidden="1" outlineLevel="1" x14ac:dyDescent="0.25">
      <c r="A115" s="31">
        <v>2016</v>
      </c>
      <c r="B115" s="61">
        <v>8.6</v>
      </c>
      <c r="C115" s="23">
        <v>6.5</v>
      </c>
    </row>
    <row r="116" spans="1:3" hidden="1" outlineLevel="1" x14ac:dyDescent="0.25">
      <c r="A116" s="31">
        <v>2017</v>
      </c>
      <c r="B116" s="61">
        <v>6.2</v>
      </c>
      <c r="C116" s="23">
        <v>5.2</v>
      </c>
    </row>
    <row r="117" spans="1:3" hidden="1" outlineLevel="1" x14ac:dyDescent="0.25">
      <c r="A117" s="31">
        <v>2018</v>
      </c>
      <c r="B117" s="61">
        <v>6</v>
      </c>
      <c r="C117" s="23">
        <v>5</v>
      </c>
    </row>
    <row r="118" spans="1:3" hidden="1" outlineLevel="1" x14ac:dyDescent="0.25">
      <c r="A118" s="31">
        <v>2019</v>
      </c>
      <c r="B118" s="61">
        <v>5.5</v>
      </c>
      <c r="C118" s="23">
        <v>4.9000000000000004</v>
      </c>
    </row>
    <row r="119" spans="1:3" collapsed="1" x14ac:dyDescent="0.25">
      <c r="A119" s="31">
        <v>2020</v>
      </c>
      <c r="B119" s="61">
        <v>6.5</v>
      </c>
      <c r="C119" s="23">
        <v>6</v>
      </c>
    </row>
    <row r="120" spans="1:3" x14ac:dyDescent="0.25">
      <c r="A120" s="31">
        <v>2021</v>
      </c>
      <c r="B120" s="61">
        <v>5.3</v>
      </c>
      <c r="C120" s="23">
        <v>5.0999999999999996</v>
      </c>
    </row>
    <row r="121" spans="1:3" x14ac:dyDescent="0.25">
      <c r="A121" s="31">
        <v>2022</v>
      </c>
      <c r="B121" s="61">
        <v>4.3</v>
      </c>
      <c r="C121" s="23">
        <v>4.5</v>
      </c>
    </row>
    <row r="122" spans="1:3" x14ac:dyDescent="0.25">
      <c r="A122" s="31">
        <v>2023</v>
      </c>
      <c r="B122" s="61">
        <v>4.4000000000000004</v>
      </c>
      <c r="C122" s="23">
        <v>4.3</v>
      </c>
    </row>
    <row r="123" spans="1:3" x14ac:dyDescent="0.25">
      <c r="A123" s="31">
        <v>2024</v>
      </c>
      <c r="B123" s="61">
        <v>4.5999999999999996</v>
      </c>
      <c r="C123" s="23">
        <v>4</v>
      </c>
    </row>
    <row r="124" spans="1:3" x14ac:dyDescent="0.25">
      <c r="A124" s="31"/>
      <c r="B124" s="61"/>
      <c r="C124" s="23"/>
    </row>
    <row r="125" spans="1:3" x14ac:dyDescent="0.25">
      <c r="A125" s="31"/>
      <c r="B125" s="61"/>
      <c r="C125" s="23"/>
    </row>
    <row r="126" spans="1:3" x14ac:dyDescent="0.25">
      <c r="A126" s="27"/>
      <c r="B126" s="53"/>
      <c r="C126" s="46"/>
    </row>
    <row r="127" spans="1:3" x14ac:dyDescent="0.25">
      <c r="A127" s="27"/>
      <c r="B127" s="53"/>
      <c r="C127" s="46"/>
    </row>
    <row r="128" spans="1:3" x14ac:dyDescent="0.25">
      <c r="A128" s="27"/>
    </row>
    <row r="129" spans="1:2" x14ac:dyDescent="0.25">
      <c r="A129" s="27"/>
    </row>
    <row r="131" spans="1:2" s="3" customFormat="1" ht="5.25" customHeight="1" x14ac:dyDescent="0.25"/>
    <row r="133" spans="1:2" ht="26.4" x14ac:dyDescent="0.25">
      <c r="A133" s="10"/>
      <c r="B133" s="11" t="s">
        <v>12</v>
      </c>
    </row>
    <row r="134" spans="1:2" x14ac:dyDescent="0.25">
      <c r="A134" s="28" t="s">
        <v>0</v>
      </c>
      <c r="B134" s="85">
        <v>4</v>
      </c>
    </row>
    <row r="135" spans="1:2" x14ac:dyDescent="0.25">
      <c r="A135" s="28" t="s">
        <v>1</v>
      </c>
      <c r="B135" s="85">
        <v>3.1</v>
      </c>
    </row>
    <row r="136" spans="1:2" x14ac:dyDescent="0.25">
      <c r="A136" s="28" t="s">
        <v>2</v>
      </c>
      <c r="B136" s="85">
        <v>6.3</v>
      </c>
    </row>
    <row r="137" spans="1:2" x14ac:dyDescent="0.25">
      <c r="A137" s="28" t="s">
        <v>3</v>
      </c>
      <c r="B137" s="85">
        <v>3.3</v>
      </c>
    </row>
    <row r="138" spans="1:2" x14ac:dyDescent="0.25">
      <c r="A138" s="99" t="s">
        <v>49</v>
      </c>
      <c r="B138" s="85">
        <v>4</v>
      </c>
    </row>
    <row r="139" spans="1:2" x14ac:dyDescent="0.25">
      <c r="A139" s="28" t="s">
        <v>4</v>
      </c>
      <c r="B139" s="85">
        <v>3.3</v>
      </c>
    </row>
    <row r="140" spans="1:2" x14ac:dyDescent="0.25">
      <c r="A140" s="28" t="s">
        <v>5</v>
      </c>
      <c r="B140" s="85">
        <v>4.5999999999999996</v>
      </c>
    </row>
    <row r="141" spans="1:2" x14ac:dyDescent="0.25">
      <c r="A141" s="28" t="s">
        <v>6</v>
      </c>
      <c r="B141" s="85">
        <v>6.8</v>
      </c>
    </row>
    <row r="142" spans="1:2" x14ac:dyDescent="0.25">
      <c r="A142" s="99" t="s">
        <v>50</v>
      </c>
      <c r="B142" s="85">
        <v>2.9</v>
      </c>
    </row>
    <row r="143" spans="1:2" ht="13.8" thickBot="1" x14ac:dyDescent="0.3">
      <c r="A143" s="28" t="s">
        <v>7</v>
      </c>
      <c r="B143" s="100">
        <v>4.3</v>
      </c>
    </row>
    <row r="144" spans="1:2" ht="13.8" thickTop="1" x14ac:dyDescent="0.25">
      <c r="A144" s="28"/>
      <c r="B144" s="30"/>
    </row>
    <row r="155" spans="1:6" s="3" customFormat="1" ht="5.25" customHeight="1" x14ac:dyDescent="0.25"/>
    <row r="157" spans="1:6" x14ac:dyDescent="0.25">
      <c r="A157" s="32"/>
      <c r="B157" s="33" t="s">
        <v>25</v>
      </c>
      <c r="C157" s="33" t="s">
        <v>26</v>
      </c>
      <c r="D157" s="19"/>
      <c r="F157" s="19"/>
    </row>
    <row r="158" spans="1:6" x14ac:dyDescent="0.25">
      <c r="A158" s="34">
        <v>2001</v>
      </c>
      <c r="B158" s="35">
        <f>5295-C158</f>
        <v>2123</v>
      </c>
      <c r="C158" s="35">
        <v>3172</v>
      </c>
      <c r="D158" s="20"/>
      <c r="F158" s="20"/>
    </row>
    <row r="159" spans="1:6" hidden="1" outlineLevel="1" x14ac:dyDescent="0.25">
      <c r="A159" s="36" t="s">
        <v>17</v>
      </c>
      <c r="B159" s="35">
        <f>5234-C159</f>
        <v>1976</v>
      </c>
      <c r="C159" s="35">
        <v>3258</v>
      </c>
      <c r="D159" s="20"/>
      <c r="F159" s="20"/>
    </row>
    <row r="160" spans="1:6" hidden="1" outlineLevel="1" x14ac:dyDescent="0.25">
      <c r="A160" s="36" t="s">
        <v>18</v>
      </c>
      <c r="B160" s="35">
        <f>4973-C160</f>
        <v>1904</v>
      </c>
      <c r="C160" s="35">
        <v>3069</v>
      </c>
      <c r="D160" s="20"/>
      <c r="F160" s="20"/>
    </row>
    <row r="161" spans="1:6" hidden="1" outlineLevel="1" x14ac:dyDescent="0.25">
      <c r="A161" s="36" t="s">
        <v>11</v>
      </c>
      <c r="B161" s="35">
        <f>4377-C161</f>
        <v>1651</v>
      </c>
      <c r="C161" s="35">
        <v>2726</v>
      </c>
      <c r="D161" s="20"/>
      <c r="F161" s="20"/>
    </row>
    <row r="162" spans="1:6" collapsed="1" x14ac:dyDescent="0.25">
      <c r="A162" s="37" t="s">
        <v>47</v>
      </c>
      <c r="B162" s="35">
        <f>1319+54</f>
        <v>1373</v>
      </c>
      <c r="C162" s="35">
        <f>2001+191</f>
        <v>2192</v>
      </c>
      <c r="D162" s="20"/>
      <c r="F162" s="20"/>
    </row>
    <row r="163" spans="1:6" hidden="1" outlineLevel="1" x14ac:dyDescent="0.25">
      <c r="A163" s="18">
        <v>2006</v>
      </c>
      <c r="B163" s="5">
        <v>1029</v>
      </c>
      <c r="C163" s="5">
        <v>1653</v>
      </c>
    </row>
    <row r="164" spans="1:6" hidden="1" outlineLevel="1" x14ac:dyDescent="0.25">
      <c r="A164" s="18">
        <v>2007</v>
      </c>
      <c r="B164" s="5">
        <v>715</v>
      </c>
      <c r="C164" s="5">
        <v>1169</v>
      </c>
    </row>
    <row r="165" spans="1:6" hidden="1" outlineLevel="1" x14ac:dyDescent="0.25">
      <c r="A165" s="18">
        <v>2008</v>
      </c>
      <c r="B165" s="5">
        <v>1499</v>
      </c>
      <c r="C165" s="5">
        <v>1819</v>
      </c>
    </row>
    <row r="166" spans="1:6" hidden="1" outlineLevel="1" x14ac:dyDescent="0.25">
      <c r="A166" s="31">
        <v>2009</v>
      </c>
      <c r="B166" s="5">
        <v>3469</v>
      </c>
      <c r="C166" s="5">
        <v>3988</v>
      </c>
    </row>
    <row r="167" spans="1:6" collapsed="1" x14ac:dyDescent="0.25">
      <c r="A167" s="18">
        <v>2010</v>
      </c>
      <c r="B167" s="5">
        <v>2884</v>
      </c>
      <c r="C167" s="5">
        <v>3524</v>
      </c>
    </row>
    <row r="168" spans="1:6" hidden="1" outlineLevel="1" x14ac:dyDescent="0.25">
      <c r="A168" s="31">
        <v>2011</v>
      </c>
      <c r="B168" s="5">
        <v>1998</v>
      </c>
      <c r="C168" s="5">
        <v>2870</v>
      </c>
    </row>
    <row r="169" spans="1:6" hidden="1" outlineLevel="1" x14ac:dyDescent="0.25">
      <c r="A169" s="18">
        <v>2012</v>
      </c>
      <c r="B169" s="5">
        <v>1431</v>
      </c>
      <c r="C169" s="5">
        <v>2129</v>
      </c>
    </row>
    <row r="170" spans="1:6" hidden="1" outlineLevel="1" x14ac:dyDescent="0.25">
      <c r="A170" s="18">
        <v>2013</v>
      </c>
      <c r="B170" s="5">
        <v>2444</v>
      </c>
      <c r="C170" s="5">
        <v>2252</v>
      </c>
    </row>
    <row r="171" spans="1:6" hidden="1" outlineLevel="1" x14ac:dyDescent="0.25">
      <c r="A171" s="18">
        <v>2014</v>
      </c>
      <c r="B171" s="5">
        <v>1877</v>
      </c>
      <c r="C171" s="5">
        <v>2295</v>
      </c>
    </row>
    <row r="172" spans="1:6" collapsed="1" x14ac:dyDescent="0.25">
      <c r="A172" s="18">
        <v>2015</v>
      </c>
      <c r="B172" s="5">
        <v>1757</v>
      </c>
      <c r="C172" s="5">
        <v>2047</v>
      </c>
    </row>
    <row r="173" spans="1:6" hidden="1" outlineLevel="1" x14ac:dyDescent="0.25">
      <c r="A173" s="18">
        <v>2016</v>
      </c>
      <c r="B173" s="5">
        <v>1705</v>
      </c>
      <c r="C173" s="5">
        <v>1863</v>
      </c>
    </row>
    <row r="174" spans="1:6" ht="12" hidden="1" customHeight="1" outlineLevel="1" x14ac:dyDescent="0.25">
      <c r="A174" s="18">
        <v>2017</v>
      </c>
      <c r="B174" s="5">
        <v>1137</v>
      </c>
      <c r="C174" s="5">
        <v>1445</v>
      </c>
    </row>
    <row r="175" spans="1:6" hidden="1" outlineLevel="1" x14ac:dyDescent="0.25">
      <c r="A175" s="18">
        <v>2018</v>
      </c>
      <c r="B175" s="5">
        <v>1100</v>
      </c>
      <c r="C175" s="5">
        <v>1375</v>
      </c>
    </row>
    <row r="176" spans="1:6" hidden="1" outlineLevel="1" x14ac:dyDescent="0.25">
      <c r="A176" s="18">
        <v>2019</v>
      </c>
      <c r="B176" s="5">
        <v>1047</v>
      </c>
      <c r="C176" s="5">
        <v>1192</v>
      </c>
    </row>
    <row r="177" spans="1:3" collapsed="1" x14ac:dyDescent="0.25">
      <c r="A177" s="18">
        <v>2020</v>
      </c>
      <c r="B177" s="5">
        <v>1168</v>
      </c>
      <c r="C177" s="5">
        <v>1461</v>
      </c>
    </row>
    <row r="178" spans="1:3" x14ac:dyDescent="0.25">
      <c r="A178" s="18">
        <v>2021</v>
      </c>
      <c r="B178" s="5">
        <v>967</v>
      </c>
      <c r="C178" s="5">
        <v>1223</v>
      </c>
    </row>
    <row r="179" spans="1:3" x14ac:dyDescent="0.25">
      <c r="A179" s="18">
        <v>2022</v>
      </c>
      <c r="B179" s="5">
        <v>828</v>
      </c>
      <c r="C179" s="5">
        <v>958</v>
      </c>
    </row>
    <row r="180" spans="1:3" x14ac:dyDescent="0.25">
      <c r="A180" s="18">
        <v>2023</v>
      </c>
      <c r="B180" s="5">
        <v>845</v>
      </c>
      <c r="C180" s="5">
        <v>970</v>
      </c>
    </row>
    <row r="181" spans="1:3" x14ac:dyDescent="0.25">
      <c r="A181" s="18">
        <v>2024</v>
      </c>
      <c r="B181" s="5">
        <v>861</v>
      </c>
      <c r="C181" s="5">
        <v>1004</v>
      </c>
    </row>
    <row r="182" spans="1:3" x14ac:dyDescent="0.25">
      <c r="A182" s="18"/>
      <c r="B182" s="5"/>
      <c r="C182" s="5"/>
    </row>
    <row r="183" spans="1:3" x14ac:dyDescent="0.25">
      <c r="A183" s="16"/>
    </row>
    <row r="184" spans="1:3" x14ac:dyDescent="0.25">
      <c r="A184" s="16"/>
    </row>
    <row r="185" spans="1:3" x14ac:dyDescent="0.25">
      <c r="A185" s="16"/>
    </row>
    <row r="186" spans="1:3" x14ac:dyDescent="0.25">
      <c r="A186" s="16"/>
    </row>
    <row r="187" spans="1:3" x14ac:dyDescent="0.25">
      <c r="A187" s="16"/>
    </row>
    <row r="188" spans="1:3" x14ac:dyDescent="0.25">
      <c r="A188" s="16"/>
    </row>
    <row r="193" spans="1:21" s="3" customFormat="1" ht="5.25" customHeight="1" x14ac:dyDescent="0.25"/>
    <row r="195" spans="1:21" ht="66" customHeight="1" x14ac:dyDescent="0.25">
      <c r="A195" s="13" t="s">
        <v>27</v>
      </c>
      <c r="B195" s="14" t="s">
        <v>51</v>
      </c>
      <c r="C195" s="14" t="s">
        <v>52</v>
      </c>
      <c r="D195" s="14" t="s">
        <v>53</v>
      </c>
      <c r="E195" s="14" t="s">
        <v>58</v>
      </c>
      <c r="F195" s="14" t="s">
        <v>59</v>
      </c>
      <c r="G195" s="14" t="s">
        <v>60</v>
      </c>
      <c r="H195" s="14" t="s">
        <v>61</v>
      </c>
      <c r="I195" s="14" t="s">
        <v>78</v>
      </c>
      <c r="J195" s="14" t="s">
        <v>79</v>
      </c>
      <c r="K195" s="14" t="s">
        <v>80</v>
      </c>
      <c r="M195" s="116"/>
      <c r="N195" s="116"/>
      <c r="O195" s="116"/>
    </row>
    <row r="196" spans="1:21" ht="28.5" customHeight="1" x14ac:dyDescent="0.25">
      <c r="A196" s="5" t="s">
        <v>31</v>
      </c>
      <c r="B196" s="5">
        <f t="shared" ref="B196:I196" si="1">SUM(B197:B199)</f>
        <v>3804</v>
      </c>
      <c r="C196" s="5">
        <f t="shared" si="1"/>
        <v>3568</v>
      </c>
      <c r="D196" s="5">
        <f t="shared" si="1"/>
        <v>2582</v>
      </c>
      <c r="E196" s="5">
        <f t="shared" si="1"/>
        <v>2475</v>
      </c>
      <c r="F196" s="111">
        <f t="shared" si="1"/>
        <v>2239</v>
      </c>
      <c r="G196" s="111">
        <f t="shared" si="1"/>
        <v>2629</v>
      </c>
      <c r="H196" s="111">
        <f t="shared" si="1"/>
        <v>2190</v>
      </c>
      <c r="I196" s="111">
        <f t="shared" si="1"/>
        <v>1786</v>
      </c>
      <c r="J196" s="1">
        <v>1815</v>
      </c>
      <c r="K196" s="1">
        <v>1865</v>
      </c>
    </row>
    <row r="197" spans="1:21" x14ac:dyDescent="0.25">
      <c r="A197" s="5" t="s">
        <v>28</v>
      </c>
      <c r="B197" s="1">
        <v>332</v>
      </c>
      <c r="C197" s="5">
        <v>290</v>
      </c>
      <c r="D197" s="5">
        <v>207</v>
      </c>
      <c r="E197" s="39">
        <v>155</v>
      </c>
      <c r="F197" s="5">
        <v>136</v>
      </c>
      <c r="G197" s="5">
        <v>199</v>
      </c>
      <c r="H197" s="5">
        <v>152</v>
      </c>
      <c r="I197" s="5">
        <v>165</v>
      </c>
      <c r="J197" s="5">
        <v>168</v>
      </c>
      <c r="K197" s="5">
        <v>163</v>
      </c>
    </row>
    <row r="198" spans="1:21" x14ac:dyDescent="0.25">
      <c r="A198" s="5" t="s">
        <v>29</v>
      </c>
      <c r="B198" s="1">
        <v>2094</v>
      </c>
      <c r="C198" s="5">
        <v>1907</v>
      </c>
      <c r="D198" s="5">
        <v>1363</v>
      </c>
      <c r="E198" s="39">
        <v>1270</v>
      </c>
      <c r="F198" s="5">
        <v>1213</v>
      </c>
      <c r="G198" s="5">
        <v>1369</v>
      </c>
      <c r="H198" s="5">
        <v>1144</v>
      </c>
      <c r="I198" s="5">
        <v>918</v>
      </c>
      <c r="J198" s="5">
        <v>933</v>
      </c>
      <c r="K198" s="5">
        <v>902</v>
      </c>
    </row>
    <row r="199" spans="1:21" x14ac:dyDescent="0.25">
      <c r="A199" s="5" t="s">
        <v>30</v>
      </c>
      <c r="B199" s="1">
        <v>1378</v>
      </c>
      <c r="C199" s="5">
        <v>1371</v>
      </c>
      <c r="D199" s="5">
        <v>1012</v>
      </c>
      <c r="E199" s="39">
        <v>1050</v>
      </c>
      <c r="F199" s="5">
        <v>890</v>
      </c>
      <c r="G199" s="5">
        <v>1061</v>
      </c>
      <c r="H199" s="5">
        <v>894</v>
      </c>
      <c r="I199" s="5">
        <v>703</v>
      </c>
      <c r="J199" s="5">
        <v>714</v>
      </c>
      <c r="K199" s="5">
        <v>800</v>
      </c>
    </row>
    <row r="201" spans="1:21" x14ac:dyDescent="0.25">
      <c r="U201" s="2" t="s">
        <v>45</v>
      </c>
    </row>
    <row r="216" spans="1:4" s="3" customFormat="1" ht="5.25" customHeight="1" x14ac:dyDescent="0.25"/>
    <row r="218" spans="1:4" x14ac:dyDescent="0.25">
      <c r="A218"/>
      <c r="B218" t="s">
        <v>55</v>
      </c>
      <c r="C218" t="s">
        <v>56</v>
      </c>
      <c r="D218"/>
    </row>
    <row r="219" spans="1:4" x14ac:dyDescent="0.25">
      <c r="A219" s="71">
        <v>2011</v>
      </c>
      <c r="B219">
        <f>382+212</f>
        <v>594</v>
      </c>
      <c r="C219" s="60">
        <f>B219/D219*100</f>
        <v>12.202136400986031</v>
      </c>
      <c r="D219" s="70">
        <v>4868</v>
      </c>
    </row>
    <row r="220" spans="1:4" hidden="1" outlineLevel="1" x14ac:dyDescent="0.25">
      <c r="A220" s="71">
        <v>2012</v>
      </c>
      <c r="B220">
        <f>302+181</f>
        <v>483</v>
      </c>
      <c r="C220" s="60">
        <f t="shared" ref="C220:C232" si="2">B220/D220*100</f>
        <v>13.563605728727884</v>
      </c>
      <c r="D220" s="64">
        <v>3561</v>
      </c>
    </row>
    <row r="221" spans="1:4" hidden="1" outlineLevel="1" x14ac:dyDescent="0.25">
      <c r="A221" s="71">
        <v>2013</v>
      </c>
      <c r="B221">
        <f>347+299</f>
        <v>646</v>
      </c>
      <c r="C221" s="60">
        <f t="shared" si="2"/>
        <v>13.756388415672912</v>
      </c>
      <c r="D221" s="64">
        <v>4696</v>
      </c>
    </row>
    <row r="222" spans="1:4" hidden="1" outlineLevel="1" x14ac:dyDescent="0.25">
      <c r="A222" s="71">
        <v>2014</v>
      </c>
      <c r="B222">
        <f>348+273</f>
        <v>621</v>
      </c>
      <c r="C222" s="60">
        <f t="shared" si="2"/>
        <v>14.884947267497603</v>
      </c>
      <c r="D222" s="64">
        <v>4172</v>
      </c>
    </row>
    <row r="223" spans="1:4" collapsed="1" x14ac:dyDescent="0.25">
      <c r="A223" s="71">
        <v>2015</v>
      </c>
      <c r="B223">
        <f>300+222</f>
        <v>522</v>
      </c>
      <c r="C223" s="60">
        <f t="shared" si="2"/>
        <v>13.722397476340694</v>
      </c>
      <c r="D223" s="64">
        <v>3804</v>
      </c>
    </row>
    <row r="224" spans="1:4" hidden="1" outlineLevel="1" x14ac:dyDescent="0.25">
      <c r="A224" s="71">
        <v>2016</v>
      </c>
      <c r="B224">
        <v>534</v>
      </c>
      <c r="C224" s="60">
        <f t="shared" si="2"/>
        <v>14.966367713004484</v>
      </c>
      <c r="D224" s="64">
        <v>3568</v>
      </c>
    </row>
    <row r="225" spans="1:4" hidden="1" outlineLevel="1" x14ac:dyDescent="0.25">
      <c r="A225" s="101">
        <v>2017</v>
      </c>
      <c r="B225" s="102">
        <v>401</v>
      </c>
      <c r="C225" s="103">
        <f t="shared" si="2"/>
        <v>15.530596436870642</v>
      </c>
      <c r="D225" s="104">
        <v>2582</v>
      </c>
    </row>
    <row r="226" spans="1:4" hidden="1" outlineLevel="1" x14ac:dyDescent="0.25">
      <c r="A226" s="105">
        <v>2018</v>
      </c>
      <c r="B226" s="40">
        <v>432</v>
      </c>
      <c r="C226" s="106">
        <f t="shared" si="2"/>
        <v>17.454545454545457</v>
      </c>
      <c r="D226" s="40">
        <v>2475</v>
      </c>
    </row>
    <row r="227" spans="1:4" hidden="1" outlineLevel="1" x14ac:dyDescent="0.25">
      <c r="A227" s="105">
        <v>2019</v>
      </c>
      <c r="B227" s="40">
        <v>368</v>
      </c>
      <c r="C227" s="106">
        <f t="shared" si="2"/>
        <v>16.435908887896382</v>
      </c>
      <c r="D227" s="40">
        <v>2239</v>
      </c>
    </row>
    <row r="228" spans="1:4" collapsed="1" x14ac:dyDescent="0.25">
      <c r="A228" s="105">
        <v>2020</v>
      </c>
      <c r="B228" s="40">
        <v>421</v>
      </c>
      <c r="C228" s="106">
        <f t="shared" si="2"/>
        <v>16.01369341955116</v>
      </c>
      <c r="D228" s="40">
        <v>2629</v>
      </c>
    </row>
    <row r="229" spans="1:4" x14ac:dyDescent="0.25">
      <c r="A229" s="105">
        <v>2021</v>
      </c>
      <c r="B229" s="40">
        <v>396</v>
      </c>
      <c r="C229" s="106">
        <f t="shared" si="2"/>
        <v>18.082191780821919</v>
      </c>
      <c r="D229" s="40">
        <v>2190</v>
      </c>
    </row>
    <row r="230" spans="1:4" x14ac:dyDescent="0.25">
      <c r="A230" s="105">
        <v>2022</v>
      </c>
      <c r="B230" s="40">
        <v>304</v>
      </c>
      <c r="C230" s="106">
        <f t="shared" si="2"/>
        <v>17.021276595744681</v>
      </c>
      <c r="D230" s="40">
        <v>1786</v>
      </c>
    </row>
    <row r="231" spans="1:4" x14ac:dyDescent="0.25">
      <c r="A231" s="105">
        <v>2023</v>
      </c>
      <c r="B231" s="40">
        <v>226</v>
      </c>
      <c r="C231" s="106">
        <f t="shared" si="2"/>
        <v>12.451790633608816</v>
      </c>
      <c r="D231" s="40">
        <v>1815</v>
      </c>
    </row>
    <row r="232" spans="1:4" x14ac:dyDescent="0.25">
      <c r="A232" s="105">
        <v>2024</v>
      </c>
      <c r="B232" s="40">
        <v>330</v>
      </c>
      <c r="C232" s="106">
        <f t="shared" si="2"/>
        <v>17.694369973190348</v>
      </c>
      <c r="D232" s="40">
        <v>1865</v>
      </c>
    </row>
    <row r="233" spans="1:4" x14ac:dyDescent="0.25">
      <c r="A233" s="40"/>
      <c r="B233" s="40"/>
      <c r="C233" s="40"/>
      <c r="D233" s="40"/>
    </row>
    <row r="234" spans="1:4" x14ac:dyDescent="0.25">
      <c r="A234" s="40"/>
      <c r="B234" s="40"/>
      <c r="C234" s="40"/>
      <c r="D234" s="40"/>
    </row>
    <row r="244" spans="1:21" ht="18" customHeight="1" x14ac:dyDescent="0.25"/>
    <row r="245" spans="1:21" ht="18" customHeight="1" x14ac:dyDescent="0.25"/>
    <row r="248" spans="1:21" s="3" customFormat="1" ht="5.25" customHeight="1" x14ac:dyDescent="0.25">
      <c r="A248" s="3" t="s">
        <v>45</v>
      </c>
    </row>
    <row r="250" spans="1:21" x14ac:dyDescent="0.25">
      <c r="U250" s="1"/>
    </row>
    <row r="251" spans="1:21" hidden="1" outlineLevel="1" x14ac:dyDescent="0.25">
      <c r="A251" s="117">
        <v>2000</v>
      </c>
      <c r="B251" s="1" t="s">
        <v>39</v>
      </c>
      <c r="C251" s="8">
        <v>14.5</v>
      </c>
      <c r="U251" s="1"/>
    </row>
    <row r="252" spans="1:21" hidden="1" outlineLevel="1" x14ac:dyDescent="0.25">
      <c r="A252" s="117"/>
      <c r="B252" s="1" t="s">
        <v>38</v>
      </c>
      <c r="C252" s="8">
        <v>14.4</v>
      </c>
      <c r="U252" s="1"/>
    </row>
    <row r="253" spans="1:21" hidden="1" outlineLevel="1" x14ac:dyDescent="0.25">
      <c r="A253" s="117"/>
      <c r="B253" s="1" t="s">
        <v>37</v>
      </c>
      <c r="C253" s="8">
        <v>14.4</v>
      </c>
      <c r="U253" s="1"/>
    </row>
    <row r="254" spans="1:21" hidden="1" outlineLevel="1" x14ac:dyDescent="0.25">
      <c r="A254" s="117"/>
      <c r="B254" s="1" t="s">
        <v>36</v>
      </c>
      <c r="C254" s="8">
        <v>14</v>
      </c>
      <c r="U254" s="1"/>
    </row>
    <row r="255" spans="1:21" hidden="1" outlineLevel="1" x14ac:dyDescent="0.25">
      <c r="A255" s="117"/>
      <c r="B255" s="1" t="s">
        <v>35</v>
      </c>
      <c r="C255" s="8">
        <v>13.3</v>
      </c>
      <c r="U255" s="1"/>
    </row>
    <row r="256" spans="1:21" hidden="1" outlineLevel="1" x14ac:dyDescent="0.25">
      <c r="A256" s="117"/>
      <c r="B256" s="1" t="s">
        <v>34</v>
      </c>
      <c r="C256" s="8">
        <v>12.7</v>
      </c>
      <c r="U256" s="1"/>
    </row>
    <row r="257" spans="1:21" hidden="1" outlineLevel="1" x14ac:dyDescent="0.25">
      <c r="A257" s="117"/>
      <c r="B257" s="1" t="s">
        <v>33</v>
      </c>
      <c r="C257" s="8">
        <v>12</v>
      </c>
      <c r="U257" s="1"/>
    </row>
    <row r="258" spans="1:21" hidden="1" outlineLevel="1" x14ac:dyDescent="0.25">
      <c r="A258" s="117"/>
      <c r="B258" s="1" t="s">
        <v>32</v>
      </c>
      <c r="C258" s="8">
        <v>11.7</v>
      </c>
      <c r="U258" s="1"/>
    </row>
    <row r="259" spans="1:21" hidden="1" outlineLevel="1" x14ac:dyDescent="0.25">
      <c r="A259" s="117"/>
      <c r="B259" s="1" t="s">
        <v>43</v>
      </c>
      <c r="C259" s="8">
        <v>11.4</v>
      </c>
      <c r="U259" s="1"/>
    </row>
    <row r="260" spans="1:21" hidden="1" outlineLevel="1" x14ac:dyDescent="0.25">
      <c r="A260" s="117"/>
      <c r="B260" s="1" t="s">
        <v>42</v>
      </c>
      <c r="C260" s="8">
        <v>11.2</v>
      </c>
      <c r="U260" s="1"/>
    </row>
    <row r="261" spans="1:21" hidden="1" outlineLevel="1" x14ac:dyDescent="0.25">
      <c r="A261" s="117"/>
      <c r="B261" s="1" t="s">
        <v>41</v>
      </c>
      <c r="C261" s="8">
        <v>11.2</v>
      </c>
      <c r="U261" s="1"/>
    </row>
    <row r="262" spans="1:21" hidden="1" outlineLevel="1" x14ac:dyDescent="0.25">
      <c r="A262" s="117"/>
      <c r="B262" s="1" t="s">
        <v>44</v>
      </c>
      <c r="C262" s="8">
        <v>11.4</v>
      </c>
      <c r="U262" s="1"/>
    </row>
    <row r="263" spans="1:21" hidden="1" outlineLevel="1" x14ac:dyDescent="0.25">
      <c r="A263" s="117">
        <v>2001</v>
      </c>
      <c r="B263" s="1" t="s">
        <v>39</v>
      </c>
      <c r="C263" s="8">
        <v>11.6</v>
      </c>
      <c r="U263" s="1"/>
    </row>
    <row r="264" spans="1:21" hidden="1" outlineLevel="1" x14ac:dyDescent="0.25">
      <c r="A264" s="117"/>
      <c r="B264" s="1" t="s">
        <v>38</v>
      </c>
      <c r="C264" s="8">
        <v>11.8</v>
      </c>
      <c r="U264" s="1"/>
    </row>
    <row r="265" spans="1:21" hidden="1" outlineLevel="1" x14ac:dyDescent="0.25">
      <c r="A265" s="117"/>
      <c r="B265" s="1" t="s">
        <v>37</v>
      </c>
      <c r="C265" s="8">
        <v>11.9</v>
      </c>
      <c r="U265" s="1"/>
    </row>
    <row r="266" spans="1:21" hidden="1" outlineLevel="1" x14ac:dyDescent="0.25">
      <c r="A266" s="117"/>
      <c r="B266" s="1" t="s">
        <v>36</v>
      </c>
      <c r="C266" s="8">
        <v>11.8</v>
      </c>
      <c r="U266" s="1"/>
    </row>
    <row r="267" spans="1:21" hidden="1" outlineLevel="1" x14ac:dyDescent="0.25">
      <c r="A267" s="117"/>
      <c r="B267" s="1" t="s">
        <v>35</v>
      </c>
      <c r="C267" s="8">
        <v>11.7</v>
      </c>
      <c r="U267" s="1"/>
    </row>
    <row r="268" spans="1:21" hidden="1" outlineLevel="1" x14ac:dyDescent="0.25">
      <c r="A268" s="117"/>
      <c r="B268" s="1" t="s">
        <v>34</v>
      </c>
      <c r="C268" s="8">
        <v>11.4</v>
      </c>
      <c r="U268" s="1"/>
    </row>
    <row r="269" spans="1:21" hidden="1" outlineLevel="1" x14ac:dyDescent="0.25">
      <c r="A269" s="117"/>
      <c r="B269" s="1" t="s">
        <v>33</v>
      </c>
      <c r="C269" s="8">
        <v>11.1</v>
      </c>
      <c r="U269" s="1"/>
    </row>
    <row r="270" spans="1:21" hidden="1" outlineLevel="1" x14ac:dyDescent="0.25">
      <c r="A270" s="117"/>
      <c r="B270" s="1" t="s">
        <v>32</v>
      </c>
      <c r="C270" s="8">
        <v>11</v>
      </c>
      <c r="U270" s="1"/>
    </row>
    <row r="271" spans="1:21" hidden="1" outlineLevel="1" x14ac:dyDescent="0.25">
      <c r="A271" s="117"/>
      <c r="B271" s="1" t="s">
        <v>43</v>
      </c>
      <c r="C271" s="8">
        <v>10.8</v>
      </c>
      <c r="U271" s="1"/>
    </row>
    <row r="272" spans="1:21" hidden="1" outlineLevel="1" x14ac:dyDescent="0.25">
      <c r="A272" s="117"/>
      <c r="B272" s="1" t="s">
        <v>42</v>
      </c>
      <c r="C272" s="8">
        <v>10.6</v>
      </c>
      <c r="U272" s="1"/>
    </row>
    <row r="273" spans="1:21" hidden="1" outlineLevel="1" x14ac:dyDescent="0.25">
      <c r="A273" s="117"/>
      <c r="B273" s="1" t="s">
        <v>41</v>
      </c>
      <c r="C273" s="8">
        <v>10.4</v>
      </c>
      <c r="U273" s="1"/>
    </row>
    <row r="274" spans="1:21" hidden="1" outlineLevel="1" x14ac:dyDescent="0.25">
      <c r="A274" s="117"/>
      <c r="B274" s="1" t="s">
        <v>44</v>
      </c>
      <c r="C274" s="8">
        <v>10.4</v>
      </c>
      <c r="U274" s="1"/>
    </row>
    <row r="275" spans="1:21" hidden="1" outlineLevel="1" x14ac:dyDescent="0.25">
      <c r="A275" s="117">
        <v>2002</v>
      </c>
      <c r="B275" s="1" t="s">
        <v>39</v>
      </c>
      <c r="C275" s="8">
        <v>10.5</v>
      </c>
      <c r="U275" s="1"/>
    </row>
    <row r="276" spans="1:21" hidden="1" outlineLevel="1" x14ac:dyDescent="0.25">
      <c r="A276" s="117"/>
      <c r="B276" s="1" t="s">
        <v>38</v>
      </c>
      <c r="C276" s="8">
        <v>10.9</v>
      </c>
      <c r="U276" s="1"/>
    </row>
    <row r="277" spans="1:21" hidden="1" outlineLevel="1" x14ac:dyDescent="0.25">
      <c r="A277" s="117"/>
      <c r="B277" s="1" t="s">
        <v>37</v>
      </c>
      <c r="C277" s="8">
        <v>10.9</v>
      </c>
      <c r="U277" s="1"/>
    </row>
    <row r="278" spans="1:21" hidden="1" outlineLevel="1" x14ac:dyDescent="0.25">
      <c r="A278" s="117"/>
      <c r="B278" s="1" t="s">
        <v>36</v>
      </c>
      <c r="C278" s="8">
        <v>10.8</v>
      </c>
      <c r="U278" s="1"/>
    </row>
    <row r="279" spans="1:21" hidden="1" outlineLevel="1" x14ac:dyDescent="0.25">
      <c r="A279" s="117"/>
      <c r="B279" s="1" t="s">
        <v>35</v>
      </c>
      <c r="C279" s="8">
        <v>10.6</v>
      </c>
      <c r="U279" s="1"/>
    </row>
    <row r="280" spans="1:21" hidden="1" outlineLevel="1" x14ac:dyDescent="0.25">
      <c r="A280" s="117"/>
      <c r="B280" s="1" t="s">
        <v>34</v>
      </c>
      <c r="C280" s="8">
        <v>10.6</v>
      </c>
      <c r="U280" s="1"/>
    </row>
    <row r="281" spans="1:21" hidden="1" outlineLevel="1" x14ac:dyDescent="0.25">
      <c r="A281" s="117"/>
      <c r="B281" s="1" t="s">
        <v>33</v>
      </c>
      <c r="C281" s="8">
        <v>10.7</v>
      </c>
      <c r="U281" s="1"/>
    </row>
    <row r="282" spans="1:21" hidden="1" outlineLevel="1" x14ac:dyDescent="0.25">
      <c r="A282" s="117"/>
      <c r="B282" s="1" t="s">
        <v>32</v>
      </c>
      <c r="C282" s="8">
        <v>10.6</v>
      </c>
      <c r="U282" s="1"/>
    </row>
    <row r="283" spans="1:21" hidden="1" outlineLevel="1" x14ac:dyDescent="0.25">
      <c r="A283" s="117"/>
      <c r="B283" s="1" t="s">
        <v>43</v>
      </c>
      <c r="C283" s="8">
        <v>10.3</v>
      </c>
      <c r="U283" s="1"/>
    </row>
    <row r="284" spans="1:21" hidden="1" outlineLevel="1" x14ac:dyDescent="0.25">
      <c r="A284" s="117"/>
      <c r="B284" s="1" t="s">
        <v>42</v>
      </c>
      <c r="C284" s="8">
        <v>10.3</v>
      </c>
      <c r="U284" s="1"/>
    </row>
    <row r="285" spans="1:21" hidden="1" outlineLevel="1" x14ac:dyDescent="0.25">
      <c r="A285" s="117"/>
      <c r="B285" s="1" t="s">
        <v>41</v>
      </c>
      <c r="C285" s="8">
        <v>10.3</v>
      </c>
      <c r="U285" s="1"/>
    </row>
    <row r="286" spans="1:21" hidden="1" outlineLevel="1" x14ac:dyDescent="0.25">
      <c r="A286" s="117"/>
      <c r="B286" s="1" t="s">
        <v>40</v>
      </c>
      <c r="C286" s="8">
        <v>10.3</v>
      </c>
      <c r="U286" s="1"/>
    </row>
    <row r="287" spans="1:21" hidden="1" outlineLevel="1" collapsed="1" x14ac:dyDescent="0.25">
      <c r="A287" s="117">
        <v>2003</v>
      </c>
      <c r="B287" s="1" t="s">
        <v>39</v>
      </c>
      <c r="C287" s="8">
        <v>10.6</v>
      </c>
      <c r="U287" s="1"/>
    </row>
    <row r="288" spans="1:21" hidden="1" outlineLevel="1" x14ac:dyDescent="0.25">
      <c r="A288" s="117"/>
      <c r="B288" s="1" t="s">
        <v>38</v>
      </c>
      <c r="C288" s="8">
        <v>10.8</v>
      </c>
      <c r="U288" s="1"/>
    </row>
    <row r="289" spans="1:21" hidden="1" outlineLevel="1" x14ac:dyDescent="0.25">
      <c r="A289" s="117"/>
      <c r="B289" s="1" t="s">
        <v>37</v>
      </c>
      <c r="C289" s="8">
        <v>14.6</v>
      </c>
      <c r="U289" s="1"/>
    </row>
    <row r="290" spans="1:21" hidden="1" outlineLevel="1" x14ac:dyDescent="0.25">
      <c r="A290" s="117"/>
      <c r="B290" s="1" t="s">
        <v>36</v>
      </c>
      <c r="C290" s="8">
        <v>14.3</v>
      </c>
      <c r="U290" s="1"/>
    </row>
    <row r="291" spans="1:21" hidden="1" outlineLevel="1" x14ac:dyDescent="0.25">
      <c r="A291" s="117"/>
      <c r="B291" s="1" t="s">
        <v>35</v>
      </c>
      <c r="C291" s="8">
        <v>13.8</v>
      </c>
      <c r="U291" s="1"/>
    </row>
    <row r="292" spans="1:21" hidden="1" outlineLevel="1" x14ac:dyDescent="0.25">
      <c r="A292" s="117"/>
      <c r="B292" s="1" t="s">
        <v>34</v>
      </c>
      <c r="C292" s="8">
        <v>13.8</v>
      </c>
      <c r="U292" s="1"/>
    </row>
    <row r="293" spans="1:21" hidden="1" outlineLevel="1" x14ac:dyDescent="0.25">
      <c r="A293" s="117"/>
      <c r="B293" s="1" t="s">
        <v>33</v>
      </c>
      <c r="C293" s="8">
        <v>13.3</v>
      </c>
      <c r="U293" s="1"/>
    </row>
    <row r="294" spans="1:21" hidden="1" outlineLevel="1" x14ac:dyDescent="0.25">
      <c r="A294" s="117"/>
      <c r="B294" s="1" t="s">
        <v>32</v>
      </c>
      <c r="C294" s="8">
        <v>13.2</v>
      </c>
      <c r="U294" s="1"/>
    </row>
    <row r="295" spans="1:21" hidden="1" outlineLevel="1" x14ac:dyDescent="0.25">
      <c r="A295" s="117"/>
      <c r="B295" s="1" t="s">
        <v>43</v>
      </c>
      <c r="C295" s="8">
        <v>12.7</v>
      </c>
      <c r="U295" s="1"/>
    </row>
    <row r="296" spans="1:21" hidden="1" outlineLevel="1" x14ac:dyDescent="0.25">
      <c r="A296" s="117"/>
      <c r="B296" s="1" t="s">
        <v>42</v>
      </c>
      <c r="C296" s="8">
        <v>12.6</v>
      </c>
      <c r="U296" s="1"/>
    </row>
    <row r="297" spans="1:21" hidden="1" outlineLevel="1" x14ac:dyDescent="0.25">
      <c r="A297" s="117"/>
      <c r="B297" s="1" t="s">
        <v>41</v>
      </c>
      <c r="C297" s="8">
        <v>12.7</v>
      </c>
      <c r="U297" s="1"/>
    </row>
    <row r="298" spans="1:21" hidden="1" outlineLevel="1" x14ac:dyDescent="0.25">
      <c r="A298" s="117"/>
      <c r="B298" s="1" t="s">
        <v>40</v>
      </c>
      <c r="C298" s="8">
        <v>12.8</v>
      </c>
      <c r="U298" s="1"/>
    </row>
    <row r="299" spans="1:21" hidden="1" outlineLevel="1" x14ac:dyDescent="0.25">
      <c r="A299" s="117">
        <v>2004</v>
      </c>
      <c r="B299" s="1" t="s">
        <v>39</v>
      </c>
      <c r="C299" s="8">
        <v>13</v>
      </c>
      <c r="U299" s="1"/>
    </row>
    <row r="300" spans="1:21" hidden="1" outlineLevel="1" x14ac:dyDescent="0.25">
      <c r="A300" s="117"/>
      <c r="B300" s="1" t="s">
        <v>38</v>
      </c>
      <c r="C300" s="8">
        <v>13.2</v>
      </c>
      <c r="U300" s="1"/>
    </row>
    <row r="301" spans="1:21" hidden="1" outlineLevel="1" x14ac:dyDescent="0.25">
      <c r="A301" s="117"/>
      <c r="B301" s="1" t="s">
        <v>37</v>
      </c>
      <c r="C301" s="8">
        <v>13.1</v>
      </c>
      <c r="U301" s="1"/>
    </row>
    <row r="302" spans="1:21" hidden="1" outlineLevel="1" x14ac:dyDescent="0.25">
      <c r="A302" s="117"/>
      <c r="B302" s="1" t="s">
        <v>36</v>
      </c>
      <c r="C302" s="8">
        <v>12.5</v>
      </c>
      <c r="U302" s="1"/>
    </row>
    <row r="303" spans="1:21" hidden="1" outlineLevel="1" x14ac:dyDescent="0.25">
      <c r="A303" s="117"/>
      <c r="B303" s="1" t="s">
        <v>35</v>
      </c>
      <c r="C303" s="8">
        <v>12.1</v>
      </c>
      <c r="U303" s="1"/>
    </row>
    <row r="304" spans="1:21" hidden="1" outlineLevel="1" x14ac:dyDescent="0.25">
      <c r="A304" s="117"/>
      <c r="B304" s="1" t="s">
        <v>34</v>
      </c>
      <c r="C304" s="8">
        <v>12</v>
      </c>
      <c r="U304" s="1"/>
    </row>
    <row r="305" spans="1:21" hidden="1" outlineLevel="1" x14ac:dyDescent="0.25">
      <c r="A305" s="117"/>
      <c r="B305" s="1" t="s">
        <v>33</v>
      </c>
      <c r="C305" s="8">
        <v>11.7</v>
      </c>
      <c r="U305" s="1"/>
    </row>
    <row r="306" spans="1:21" hidden="1" outlineLevel="1" x14ac:dyDescent="0.25">
      <c r="A306" s="117"/>
      <c r="B306" s="1" t="s">
        <v>32</v>
      </c>
      <c r="C306" s="8">
        <v>11.6</v>
      </c>
      <c r="U306" s="1"/>
    </row>
    <row r="307" spans="1:21" hidden="1" outlineLevel="1" x14ac:dyDescent="0.25">
      <c r="A307" s="117"/>
      <c r="B307" s="1" t="s">
        <v>43</v>
      </c>
      <c r="C307" s="8">
        <v>11.4</v>
      </c>
      <c r="U307" s="1"/>
    </row>
    <row r="308" spans="1:21" hidden="1" outlineLevel="1" x14ac:dyDescent="0.25">
      <c r="A308" s="117"/>
      <c r="B308" s="1" t="s">
        <v>42</v>
      </c>
      <c r="C308" s="8">
        <v>11.3</v>
      </c>
      <c r="U308" s="1"/>
    </row>
    <row r="309" spans="1:21" hidden="1" outlineLevel="1" x14ac:dyDescent="0.25">
      <c r="A309" s="117"/>
      <c r="B309" s="1" t="s">
        <v>41</v>
      </c>
      <c r="C309" s="8">
        <v>11.1</v>
      </c>
      <c r="U309" s="1"/>
    </row>
    <row r="310" spans="1:21" hidden="1" outlineLevel="1" x14ac:dyDescent="0.25">
      <c r="A310" s="117"/>
      <c r="B310" s="1" t="s">
        <v>40</v>
      </c>
      <c r="C310" s="8">
        <v>11</v>
      </c>
      <c r="U310" s="1"/>
    </row>
    <row r="311" spans="1:21" hidden="1" outlineLevel="1" x14ac:dyDescent="0.25">
      <c r="A311" s="24">
        <v>2011</v>
      </c>
      <c r="B311" s="1" t="s">
        <v>39</v>
      </c>
      <c r="C311" s="5">
        <v>11.8</v>
      </c>
      <c r="U311" s="1"/>
    </row>
    <row r="312" spans="1:21" hidden="1" outlineLevel="1" x14ac:dyDescent="0.25">
      <c r="A312" s="24"/>
      <c r="B312" s="1" t="s">
        <v>38</v>
      </c>
      <c r="C312" s="5">
        <v>11.9</v>
      </c>
      <c r="U312" s="1"/>
    </row>
    <row r="313" spans="1:21" hidden="1" outlineLevel="1" x14ac:dyDescent="0.25">
      <c r="A313" s="24"/>
      <c r="B313" s="1" t="s">
        <v>37</v>
      </c>
      <c r="C313" s="5">
        <v>11.6</v>
      </c>
      <c r="U313" s="1"/>
    </row>
    <row r="314" spans="1:21" hidden="1" outlineLevel="1" x14ac:dyDescent="0.25">
      <c r="A314" s="24"/>
      <c r="B314" s="1" t="s">
        <v>36</v>
      </c>
      <c r="C314" s="47">
        <v>11</v>
      </c>
      <c r="U314" s="1"/>
    </row>
    <row r="315" spans="1:21" hidden="1" outlineLevel="1" x14ac:dyDescent="0.25">
      <c r="A315" s="24"/>
      <c r="B315" s="1" t="s">
        <v>35</v>
      </c>
      <c r="C315" s="5">
        <v>10.4</v>
      </c>
      <c r="U315" s="1"/>
    </row>
    <row r="316" spans="1:21" hidden="1" outlineLevel="1" x14ac:dyDescent="0.25">
      <c r="A316" s="24"/>
      <c r="B316" s="1" t="s">
        <v>34</v>
      </c>
      <c r="C316" s="5">
        <v>9.9</v>
      </c>
      <c r="U316" s="1"/>
    </row>
    <row r="317" spans="1:21" hidden="1" outlineLevel="1" x14ac:dyDescent="0.25">
      <c r="A317" s="24"/>
      <c r="B317" s="1" t="s">
        <v>33</v>
      </c>
      <c r="C317" s="47">
        <v>11</v>
      </c>
      <c r="U317" s="1"/>
    </row>
    <row r="318" spans="1:21" hidden="1" outlineLevel="1" x14ac:dyDescent="0.25">
      <c r="A318" s="24"/>
      <c r="B318" s="1" t="s">
        <v>32</v>
      </c>
      <c r="C318" s="5">
        <v>9.6</v>
      </c>
      <c r="U318" s="1"/>
    </row>
    <row r="319" spans="1:21" hidden="1" outlineLevel="1" x14ac:dyDescent="0.25">
      <c r="A319" s="24"/>
      <c r="B319" s="1" t="s">
        <v>43</v>
      </c>
      <c r="C319" s="47">
        <v>9.3000000000000007</v>
      </c>
      <c r="U319" s="1"/>
    </row>
    <row r="320" spans="1:21" hidden="1" outlineLevel="1" x14ac:dyDescent="0.25">
      <c r="A320" s="24"/>
      <c r="B320" s="1" t="s">
        <v>42</v>
      </c>
      <c r="C320" s="5">
        <v>9.1</v>
      </c>
      <c r="U320" s="1"/>
    </row>
    <row r="321" spans="1:21" hidden="1" outlineLevel="1" x14ac:dyDescent="0.25">
      <c r="A321" s="24"/>
      <c r="B321" s="1" t="s">
        <v>41</v>
      </c>
      <c r="C321" s="47">
        <v>9</v>
      </c>
      <c r="U321" s="1"/>
    </row>
    <row r="322" spans="1:21" hidden="1" outlineLevel="1" x14ac:dyDescent="0.25">
      <c r="A322" s="24"/>
      <c r="B322" s="1" t="s">
        <v>40</v>
      </c>
      <c r="C322" s="5">
        <v>9.1</v>
      </c>
      <c r="U322" s="1"/>
    </row>
    <row r="323" spans="1:21" hidden="1" outlineLevel="1" collapsed="1" x14ac:dyDescent="0.25">
      <c r="A323" s="24">
        <v>2012</v>
      </c>
      <c r="B323" s="1" t="s">
        <v>39</v>
      </c>
      <c r="C323" s="5">
        <v>9.1</v>
      </c>
      <c r="U323" s="1"/>
    </row>
    <row r="324" spans="1:21" hidden="1" outlineLevel="1" x14ac:dyDescent="0.25">
      <c r="A324" s="24"/>
      <c r="B324" s="1" t="s">
        <v>38</v>
      </c>
      <c r="C324" s="5">
        <v>9.3000000000000007</v>
      </c>
      <c r="U324" s="1"/>
    </row>
    <row r="325" spans="1:21" hidden="1" outlineLevel="1" x14ac:dyDescent="0.25">
      <c r="A325" s="24"/>
      <c r="B325" s="1" t="s">
        <v>37</v>
      </c>
      <c r="C325" s="5">
        <v>9.1</v>
      </c>
      <c r="U325" s="1"/>
    </row>
    <row r="326" spans="1:21" hidden="1" outlineLevel="1" x14ac:dyDescent="0.25">
      <c r="A326" s="24"/>
      <c r="B326" s="1" t="s">
        <v>36</v>
      </c>
      <c r="C326" s="5">
        <v>8.4</v>
      </c>
      <c r="U326" s="1"/>
    </row>
    <row r="327" spans="1:21" hidden="1" outlineLevel="1" x14ac:dyDescent="0.25">
      <c r="A327" s="24"/>
      <c r="B327" s="1" t="s">
        <v>35</v>
      </c>
      <c r="C327" s="47">
        <v>8</v>
      </c>
      <c r="U327" s="1"/>
    </row>
    <row r="328" spans="1:21" hidden="1" outlineLevel="1" x14ac:dyDescent="0.25">
      <c r="A328" s="24"/>
      <c r="B328" s="1" t="s">
        <v>34</v>
      </c>
      <c r="C328" s="47">
        <v>9</v>
      </c>
      <c r="U328" s="1"/>
    </row>
    <row r="329" spans="1:21" hidden="1" outlineLevel="1" x14ac:dyDescent="0.25">
      <c r="A329" s="24"/>
      <c r="B329" s="1" t="s">
        <v>33</v>
      </c>
      <c r="C329" s="5">
        <v>8.6</v>
      </c>
      <c r="U329" s="1"/>
    </row>
    <row r="330" spans="1:21" hidden="1" outlineLevel="1" x14ac:dyDescent="0.25">
      <c r="A330" s="24"/>
      <c r="B330" s="1" t="s">
        <v>32</v>
      </c>
      <c r="C330" s="5">
        <v>8.1999999999999993</v>
      </c>
      <c r="U330" s="1"/>
    </row>
    <row r="331" spans="1:21" hidden="1" outlineLevel="1" x14ac:dyDescent="0.25">
      <c r="A331" s="24"/>
      <c r="B331" s="1" t="s">
        <v>43</v>
      </c>
      <c r="C331" s="5">
        <v>7.8</v>
      </c>
      <c r="U331" s="1"/>
    </row>
    <row r="332" spans="1:21" hidden="1" outlineLevel="1" x14ac:dyDescent="0.25">
      <c r="A332" s="24"/>
      <c r="B332" s="1" t="s">
        <v>42</v>
      </c>
      <c r="C332" s="5">
        <v>7.6</v>
      </c>
      <c r="U332" s="1"/>
    </row>
    <row r="333" spans="1:21" hidden="1" outlineLevel="1" x14ac:dyDescent="0.25">
      <c r="A333" s="24"/>
      <c r="B333" s="1" t="s">
        <v>41</v>
      </c>
      <c r="C333" s="5">
        <v>7.6</v>
      </c>
      <c r="U333" s="1"/>
    </row>
    <row r="334" spans="1:21" hidden="1" outlineLevel="1" x14ac:dyDescent="0.25">
      <c r="A334" s="24"/>
      <c r="B334" s="1" t="s">
        <v>40</v>
      </c>
      <c r="C334" s="5">
        <v>9.6</v>
      </c>
      <c r="U334" s="1"/>
    </row>
    <row r="335" spans="1:21" hidden="1" outlineLevel="1" x14ac:dyDescent="0.25">
      <c r="A335" s="24">
        <v>2013</v>
      </c>
      <c r="B335" s="1" t="s">
        <v>39</v>
      </c>
      <c r="C335" s="48">
        <v>8.1999999999999993</v>
      </c>
      <c r="U335" s="1"/>
    </row>
    <row r="336" spans="1:21" hidden="1" outlineLevel="1" x14ac:dyDescent="0.25">
      <c r="A336" s="24"/>
      <c r="B336" s="1" t="s">
        <v>38</v>
      </c>
      <c r="C336" s="48">
        <v>8.3000000000000007</v>
      </c>
      <c r="U336" s="1"/>
    </row>
    <row r="337" spans="1:21" hidden="1" outlineLevel="1" x14ac:dyDescent="0.25">
      <c r="A337" s="24"/>
      <c r="B337" s="1" t="s">
        <v>37</v>
      </c>
      <c r="C337" s="48">
        <v>8.3000000000000007</v>
      </c>
      <c r="U337" s="1"/>
    </row>
    <row r="338" spans="1:21" hidden="1" outlineLevel="1" x14ac:dyDescent="0.25">
      <c r="A338" s="24"/>
      <c r="B338" s="1" t="s">
        <v>36</v>
      </c>
      <c r="C338" s="48">
        <v>7.8</v>
      </c>
      <c r="U338" s="1"/>
    </row>
    <row r="339" spans="1:21" ht="10.5" hidden="1" customHeight="1" outlineLevel="1" x14ac:dyDescent="0.25">
      <c r="A339" s="24"/>
      <c r="B339" s="1" t="s">
        <v>35</v>
      </c>
      <c r="C339" s="48">
        <v>7.6</v>
      </c>
      <c r="U339" s="1"/>
    </row>
    <row r="340" spans="1:21" hidden="1" outlineLevel="1" x14ac:dyDescent="0.25">
      <c r="A340" s="24"/>
      <c r="B340" s="1" t="s">
        <v>34</v>
      </c>
      <c r="C340" s="48">
        <v>7.4</v>
      </c>
      <c r="U340" s="1"/>
    </row>
    <row r="341" spans="1:21" hidden="1" outlineLevel="1" x14ac:dyDescent="0.25">
      <c r="A341" s="24"/>
      <c r="B341" s="1" t="s">
        <v>33</v>
      </c>
      <c r="C341" s="48">
        <v>7.7</v>
      </c>
      <c r="U341" s="1"/>
    </row>
    <row r="342" spans="1:21" hidden="1" outlineLevel="1" x14ac:dyDescent="0.25">
      <c r="A342" s="24"/>
      <c r="B342" s="1" t="s">
        <v>32</v>
      </c>
      <c r="C342" s="48">
        <v>7.7</v>
      </c>
      <c r="U342" s="1"/>
    </row>
    <row r="343" spans="1:21" hidden="1" outlineLevel="1" x14ac:dyDescent="0.25">
      <c r="A343" s="24"/>
      <c r="B343" s="1" t="s">
        <v>43</v>
      </c>
      <c r="C343" s="48">
        <v>7.4</v>
      </c>
      <c r="U343" s="1"/>
    </row>
    <row r="344" spans="1:21" hidden="1" outlineLevel="1" x14ac:dyDescent="0.25">
      <c r="A344" s="24"/>
      <c r="B344" s="1" t="s">
        <v>42</v>
      </c>
      <c r="C344" s="45">
        <v>7.6</v>
      </c>
      <c r="U344" s="1"/>
    </row>
    <row r="345" spans="1:21" hidden="1" outlineLevel="1" x14ac:dyDescent="0.25">
      <c r="A345" s="24"/>
      <c r="B345" s="1" t="s">
        <v>41</v>
      </c>
      <c r="C345" s="49">
        <v>10</v>
      </c>
      <c r="U345" s="1"/>
    </row>
    <row r="346" spans="1:21" hidden="1" outlineLevel="1" x14ac:dyDescent="0.25">
      <c r="A346" s="24"/>
      <c r="B346" s="1" t="s">
        <v>40</v>
      </c>
      <c r="C346" s="49">
        <v>10.5</v>
      </c>
      <c r="U346" s="1"/>
    </row>
    <row r="347" spans="1:21" hidden="1" outlineLevel="1" x14ac:dyDescent="0.25">
      <c r="A347" s="24">
        <v>2014</v>
      </c>
      <c r="B347" s="1" t="s">
        <v>39</v>
      </c>
      <c r="C347" s="50">
        <v>10.9</v>
      </c>
      <c r="U347" s="1"/>
    </row>
    <row r="348" spans="1:21" hidden="1" outlineLevel="1" x14ac:dyDescent="0.25">
      <c r="A348" s="24"/>
      <c r="B348" s="1" t="s">
        <v>38</v>
      </c>
      <c r="C348" s="50">
        <v>11.2</v>
      </c>
      <c r="U348" s="1"/>
    </row>
    <row r="349" spans="1:21" hidden="1" outlineLevel="1" x14ac:dyDescent="0.25">
      <c r="A349" s="24"/>
      <c r="B349" s="1" t="s">
        <v>37</v>
      </c>
      <c r="C349" s="50">
        <v>11.1</v>
      </c>
      <c r="U349" s="1"/>
    </row>
    <row r="350" spans="1:21" hidden="1" outlineLevel="1" x14ac:dyDescent="0.25">
      <c r="A350" s="24"/>
      <c r="B350" s="1" t="s">
        <v>36</v>
      </c>
      <c r="C350" s="50">
        <v>10.6</v>
      </c>
      <c r="U350" s="1"/>
    </row>
    <row r="351" spans="1:21" hidden="1" outlineLevel="1" x14ac:dyDescent="0.25">
      <c r="A351" s="24"/>
      <c r="B351" s="1" t="s">
        <v>35</v>
      </c>
      <c r="C351" s="50">
        <v>10.1</v>
      </c>
      <c r="U351" s="1"/>
    </row>
    <row r="352" spans="1:21" hidden="1" outlineLevel="1" x14ac:dyDescent="0.25">
      <c r="A352" s="24"/>
      <c r="B352" s="1" t="s">
        <v>34</v>
      </c>
      <c r="C352" s="50">
        <v>10</v>
      </c>
      <c r="U352" s="1"/>
    </row>
    <row r="353" spans="1:21" hidden="1" outlineLevel="1" x14ac:dyDescent="0.25">
      <c r="A353" s="24"/>
      <c r="B353" s="1" t="s">
        <v>33</v>
      </c>
      <c r="C353" s="50">
        <v>10</v>
      </c>
      <c r="U353" s="1"/>
    </row>
    <row r="354" spans="1:21" hidden="1" outlineLevel="1" x14ac:dyDescent="0.25">
      <c r="A354" s="24"/>
      <c r="B354" s="1" t="s">
        <v>32</v>
      </c>
      <c r="C354" s="50">
        <v>9.6</v>
      </c>
      <c r="U354" s="1"/>
    </row>
    <row r="355" spans="1:21" hidden="1" outlineLevel="1" x14ac:dyDescent="0.25">
      <c r="A355" s="24"/>
      <c r="B355" s="1" t="s">
        <v>43</v>
      </c>
      <c r="C355" s="50">
        <v>9.3000000000000007</v>
      </c>
      <c r="U355" s="1"/>
    </row>
    <row r="356" spans="1:21" hidden="1" outlineLevel="1" x14ac:dyDescent="0.25">
      <c r="A356" s="24"/>
      <c r="B356" s="1" t="s">
        <v>42</v>
      </c>
      <c r="C356" s="5">
        <v>9.1999999999999993</v>
      </c>
      <c r="U356" s="1"/>
    </row>
    <row r="357" spans="1:21" hidden="1" outlineLevel="1" x14ac:dyDescent="0.25">
      <c r="A357" s="24"/>
      <c r="B357" s="1" t="s">
        <v>41</v>
      </c>
      <c r="C357" s="5">
        <v>9.1999999999999993</v>
      </c>
      <c r="U357" s="1"/>
    </row>
    <row r="358" spans="1:21" hidden="1" outlineLevel="1" x14ac:dyDescent="0.25">
      <c r="A358" s="24"/>
      <c r="B358" s="1" t="s">
        <v>40</v>
      </c>
      <c r="C358" s="5">
        <v>9.6</v>
      </c>
      <c r="U358" s="1"/>
    </row>
    <row r="359" spans="1:21" hidden="1" outlineLevel="1" x14ac:dyDescent="0.25">
      <c r="A359" s="24">
        <v>2015</v>
      </c>
      <c r="B359" s="1" t="s">
        <v>39</v>
      </c>
      <c r="C359" s="47">
        <v>10</v>
      </c>
      <c r="U359" s="1"/>
    </row>
    <row r="360" spans="1:21" hidden="1" outlineLevel="1" x14ac:dyDescent="0.25">
      <c r="A360" s="24"/>
      <c r="B360" s="1" t="s">
        <v>38</v>
      </c>
      <c r="C360" s="47">
        <v>9.9</v>
      </c>
      <c r="U360" s="1"/>
    </row>
    <row r="361" spans="1:21" hidden="1" outlineLevel="1" x14ac:dyDescent="0.25">
      <c r="A361" s="24"/>
      <c r="B361" s="1" t="s">
        <v>37</v>
      </c>
      <c r="C361" s="47">
        <v>9.6999999999999993</v>
      </c>
      <c r="U361" s="1"/>
    </row>
    <row r="362" spans="1:21" hidden="1" outlineLevel="1" x14ac:dyDescent="0.25">
      <c r="A362" s="24"/>
      <c r="B362" s="1" t="s">
        <v>40</v>
      </c>
      <c r="C362" s="56">
        <v>9</v>
      </c>
      <c r="E362" s="1" t="s">
        <v>45</v>
      </c>
      <c r="U362" s="1"/>
    </row>
    <row r="363" spans="1:21" hidden="1" outlineLevel="1" x14ac:dyDescent="0.25">
      <c r="A363" s="57">
        <v>2016</v>
      </c>
      <c r="B363" s="5" t="s">
        <v>39</v>
      </c>
      <c r="C363" s="5">
        <v>9.1</v>
      </c>
      <c r="U363" s="1"/>
    </row>
    <row r="364" spans="1:21" hidden="1" outlineLevel="1" x14ac:dyDescent="0.25">
      <c r="A364" s="24"/>
      <c r="B364" s="1" t="s">
        <v>37</v>
      </c>
      <c r="C364" s="5">
        <v>9.5</v>
      </c>
      <c r="U364" s="1"/>
    </row>
    <row r="365" spans="1:21" hidden="1" outlineLevel="1" x14ac:dyDescent="0.25">
      <c r="A365" s="24"/>
      <c r="B365" s="1" t="s">
        <v>34</v>
      </c>
      <c r="C365" s="58">
        <v>9</v>
      </c>
      <c r="U365" s="1"/>
    </row>
    <row r="366" spans="1:21" hidden="1" outlineLevel="1" x14ac:dyDescent="0.25">
      <c r="A366" s="24"/>
      <c r="B366" s="1" t="s">
        <v>40</v>
      </c>
      <c r="C366" s="58">
        <v>8.6</v>
      </c>
      <c r="U366" s="1"/>
    </row>
    <row r="367" spans="1:21" collapsed="1" x14ac:dyDescent="0.25">
      <c r="A367" s="24">
        <v>2017</v>
      </c>
      <c r="B367" s="1" t="s">
        <v>39</v>
      </c>
      <c r="C367" s="58">
        <v>8.6</v>
      </c>
      <c r="U367" s="1"/>
    </row>
    <row r="368" spans="1:21" x14ac:dyDescent="0.25">
      <c r="A368" s="24"/>
      <c r="B368" s="1" t="s">
        <v>38</v>
      </c>
      <c r="C368" s="58">
        <v>8.6</v>
      </c>
      <c r="U368" s="1"/>
    </row>
    <row r="369" spans="1:21" x14ac:dyDescent="0.25">
      <c r="A369" s="24"/>
      <c r="B369" s="1" t="s">
        <v>37</v>
      </c>
      <c r="C369" s="58">
        <v>8.1999999999999993</v>
      </c>
      <c r="U369" s="1"/>
    </row>
    <row r="370" spans="1:21" x14ac:dyDescent="0.25">
      <c r="A370" s="24"/>
      <c r="B370" s="1" t="s">
        <v>36</v>
      </c>
      <c r="C370" s="58">
        <v>7.7</v>
      </c>
      <c r="U370" s="1"/>
    </row>
    <row r="371" spans="1:21" x14ac:dyDescent="0.25">
      <c r="A371" s="24"/>
      <c r="B371" s="1" t="s">
        <v>35</v>
      </c>
      <c r="C371" s="58">
        <v>7.3</v>
      </c>
      <c r="U371" s="1"/>
    </row>
    <row r="372" spans="1:21" x14ac:dyDescent="0.25">
      <c r="A372" s="24"/>
      <c r="B372" s="1" t="s">
        <v>34</v>
      </c>
      <c r="C372" s="58">
        <v>7</v>
      </c>
      <c r="U372" s="1"/>
    </row>
    <row r="373" spans="1:21" x14ac:dyDescent="0.25">
      <c r="A373" s="24"/>
      <c r="B373" s="1" t="s">
        <v>33</v>
      </c>
      <c r="C373" s="58">
        <v>6.8</v>
      </c>
      <c r="U373" s="1"/>
    </row>
    <row r="374" spans="1:21" x14ac:dyDescent="0.25">
      <c r="A374" s="24"/>
      <c r="B374" s="1" t="s">
        <v>32</v>
      </c>
      <c r="C374" s="58">
        <v>6.5</v>
      </c>
      <c r="U374" s="1"/>
    </row>
    <row r="375" spans="1:21" x14ac:dyDescent="0.25">
      <c r="A375" s="24"/>
      <c r="B375" s="1" t="s">
        <v>43</v>
      </c>
      <c r="C375" s="58">
        <v>6.2</v>
      </c>
      <c r="U375" s="1"/>
    </row>
    <row r="376" spans="1:21" x14ac:dyDescent="0.25">
      <c r="A376" s="24"/>
      <c r="B376" s="1" t="s">
        <v>42</v>
      </c>
      <c r="C376" s="58">
        <v>6.1</v>
      </c>
      <c r="U376" s="1"/>
    </row>
    <row r="377" spans="1:21" x14ac:dyDescent="0.25">
      <c r="A377" s="24"/>
      <c r="B377" s="1" t="s">
        <v>41</v>
      </c>
      <c r="C377" s="58">
        <v>6</v>
      </c>
      <c r="U377" s="1"/>
    </row>
    <row r="378" spans="1:21" x14ac:dyDescent="0.25">
      <c r="A378" s="24"/>
      <c r="B378" s="1" t="s">
        <v>40</v>
      </c>
      <c r="C378" s="58">
        <v>6.2</v>
      </c>
      <c r="U378" s="1"/>
    </row>
    <row r="379" spans="1:21" x14ac:dyDescent="0.25">
      <c r="A379" s="24">
        <v>2018</v>
      </c>
      <c r="B379" s="1" t="s">
        <v>39</v>
      </c>
      <c r="C379" s="58">
        <v>6.5</v>
      </c>
      <c r="U379" s="1"/>
    </row>
    <row r="380" spans="1:21" x14ac:dyDescent="0.25">
      <c r="A380" s="24"/>
      <c r="B380" s="1" t="s">
        <v>38</v>
      </c>
      <c r="C380" s="58">
        <v>6.5</v>
      </c>
      <c r="U380" s="1"/>
    </row>
    <row r="381" spans="1:21" x14ac:dyDescent="0.25">
      <c r="A381" s="24"/>
      <c r="B381" s="1" t="s">
        <v>37</v>
      </c>
      <c r="C381" s="58">
        <v>6.5</v>
      </c>
      <c r="U381" s="1"/>
    </row>
    <row r="382" spans="1:21" x14ac:dyDescent="0.25">
      <c r="A382" s="24"/>
      <c r="B382" s="1" t="s">
        <v>36</v>
      </c>
      <c r="C382" s="58">
        <v>6.5</v>
      </c>
      <c r="U382" s="1"/>
    </row>
    <row r="383" spans="1:21" x14ac:dyDescent="0.25">
      <c r="A383" s="24"/>
      <c r="B383" s="1" t="s">
        <v>35</v>
      </c>
      <c r="C383" s="58">
        <v>6</v>
      </c>
      <c r="U383" s="1"/>
    </row>
    <row r="384" spans="1:21" x14ac:dyDescent="0.25">
      <c r="A384" s="24"/>
      <c r="B384" s="1" t="s">
        <v>34</v>
      </c>
      <c r="C384" s="58">
        <v>6.1</v>
      </c>
      <c r="U384" s="1"/>
    </row>
    <row r="385" spans="1:21" x14ac:dyDescent="0.25">
      <c r="A385" s="24"/>
      <c r="B385" s="1" t="s">
        <v>33</v>
      </c>
      <c r="C385" s="58">
        <v>6.1</v>
      </c>
      <c r="U385" s="1"/>
    </row>
    <row r="386" spans="1:21" x14ac:dyDescent="0.25">
      <c r="A386" s="24"/>
      <c r="B386" s="1" t="s">
        <v>32</v>
      </c>
      <c r="C386" s="58">
        <v>6.2</v>
      </c>
      <c r="U386" s="1"/>
    </row>
    <row r="387" spans="1:21" x14ac:dyDescent="0.25">
      <c r="A387" s="24"/>
      <c r="B387" s="1" t="s">
        <v>43</v>
      </c>
      <c r="C387" s="58">
        <v>6.1</v>
      </c>
      <c r="U387" s="1"/>
    </row>
    <row r="388" spans="1:21" x14ac:dyDescent="0.25">
      <c r="A388" s="24"/>
      <c r="B388" s="1" t="s">
        <v>42</v>
      </c>
      <c r="C388" s="58">
        <v>5.9</v>
      </c>
      <c r="U388" s="1"/>
    </row>
    <row r="389" spans="1:21" x14ac:dyDescent="0.25">
      <c r="A389" s="24"/>
      <c r="B389" s="1" t="s">
        <v>41</v>
      </c>
      <c r="C389" s="58">
        <v>5.7</v>
      </c>
      <c r="U389" s="1"/>
    </row>
    <row r="390" spans="1:21" x14ac:dyDescent="0.25">
      <c r="A390" s="24"/>
      <c r="B390" s="1" t="s">
        <v>40</v>
      </c>
      <c r="C390" s="58">
        <v>6</v>
      </c>
      <c r="U390" s="1"/>
    </row>
    <row r="391" spans="1:21" x14ac:dyDescent="0.25">
      <c r="A391" s="24">
        <v>2019</v>
      </c>
      <c r="B391" s="1" t="s">
        <v>39</v>
      </c>
      <c r="C391" s="58">
        <v>6.2</v>
      </c>
      <c r="U391" s="1"/>
    </row>
    <row r="392" spans="1:21" x14ac:dyDescent="0.25">
      <c r="A392" s="24"/>
      <c r="B392" s="1" t="s">
        <v>38</v>
      </c>
      <c r="C392" s="58">
        <v>6.3</v>
      </c>
      <c r="U392" s="1"/>
    </row>
    <row r="393" spans="1:21" x14ac:dyDescent="0.25">
      <c r="A393" s="24"/>
      <c r="B393" s="1" t="s">
        <v>37</v>
      </c>
      <c r="C393" s="58">
        <v>6.2</v>
      </c>
      <c r="U393" s="1"/>
    </row>
    <row r="394" spans="1:21" x14ac:dyDescent="0.25">
      <c r="A394" s="24"/>
      <c r="B394" s="1" t="s">
        <v>36</v>
      </c>
      <c r="C394" s="58">
        <v>5.8</v>
      </c>
      <c r="U394" s="1"/>
    </row>
    <row r="395" spans="1:21" x14ac:dyDescent="0.25">
      <c r="A395" s="24"/>
      <c r="B395" s="1" t="s">
        <v>35</v>
      </c>
      <c r="C395" s="58">
        <v>5.6</v>
      </c>
      <c r="U395" s="1"/>
    </row>
    <row r="396" spans="1:21" x14ac:dyDescent="0.25">
      <c r="A396" s="24"/>
      <c r="B396" s="1" t="s">
        <v>34</v>
      </c>
      <c r="C396" s="58">
        <v>5.5</v>
      </c>
      <c r="U396" s="1"/>
    </row>
    <row r="397" spans="1:21" x14ac:dyDescent="0.25">
      <c r="A397" s="24"/>
      <c r="B397" s="1" t="s">
        <v>33</v>
      </c>
      <c r="C397" s="58">
        <v>5.4</v>
      </c>
      <c r="U397" s="1"/>
    </row>
    <row r="398" spans="1:21" x14ac:dyDescent="0.25">
      <c r="A398" s="24"/>
      <c r="B398" s="1" t="s">
        <v>32</v>
      </c>
      <c r="C398" s="58">
        <v>5.2</v>
      </c>
      <c r="U398" s="1"/>
    </row>
    <row r="399" spans="1:21" x14ac:dyDescent="0.25">
      <c r="A399" s="24"/>
      <c r="B399" s="1" t="s">
        <v>43</v>
      </c>
      <c r="C399" s="58">
        <v>4.9000000000000004</v>
      </c>
      <c r="U399" s="1"/>
    </row>
    <row r="400" spans="1:21" x14ac:dyDescent="0.25">
      <c r="A400" s="24"/>
      <c r="B400" s="1" t="s">
        <v>42</v>
      </c>
      <c r="C400" s="58">
        <v>4.9000000000000004</v>
      </c>
      <c r="U400" s="1"/>
    </row>
    <row r="401" spans="1:21" x14ac:dyDescent="0.25">
      <c r="A401" s="24"/>
      <c r="B401" s="1" t="s">
        <v>41</v>
      </c>
      <c r="C401" s="58">
        <v>5</v>
      </c>
      <c r="U401" s="1"/>
    </row>
    <row r="402" spans="1:21" x14ac:dyDescent="0.25">
      <c r="A402" s="24"/>
      <c r="B402" s="1" t="s">
        <v>40</v>
      </c>
      <c r="C402" s="58">
        <v>5.5</v>
      </c>
      <c r="U402" s="1"/>
    </row>
    <row r="403" spans="1:21" x14ac:dyDescent="0.25">
      <c r="A403" s="24">
        <v>2020</v>
      </c>
      <c r="B403" s="1" t="s">
        <v>39</v>
      </c>
      <c r="C403" s="58">
        <v>5.6</v>
      </c>
      <c r="U403" s="1"/>
    </row>
    <row r="404" spans="1:21" x14ac:dyDescent="0.25">
      <c r="A404" s="24"/>
      <c r="B404" s="1" t="s">
        <v>38</v>
      </c>
      <c r="C404" s="58">
        <v>5.5</v>
      </c>
      <c r="U404" s="1"/>
    </row>
    <row r="405" spans="1:21" x14ac:dyDescent="0.25">
      <c r="A405" s="24"/>
      <c r="B405" s="1" t="s">
        <v>37</v>
      </c>
      <c r="C405" s="58">
        <v>5.9</v>
      </c>
      <c r="U405" s="1"/>
    </row>
    <row r="406" spans="1:21" x14ac:dyDescent="0.25">
      <c r="A406" s="24"/>
      <c r="B406" s="1" t="s">
        <v>36</v>
      </c>
      <c r="C406" s="58">
        <v>7.1</v>
      </c>
      <c r="U406" s="1"/>
    </row>
    <row r="407" spans="1:21" x14ac:dyDescent="0.25">
      <c r="A407" s="24"/>
      <c r="B407" s="1" t="s">
        <v>35</v>
      </c>
      <c r="C407" s="58">
        <v>7.3</v>
      </c>
      <c r="U407" s="1"/>
    </row>
    <row r="408" spans="1:21" x14ac:dyDescent="0.25">
      <c r="A408" s="24"/>
      <c r="B408" s="1" t="s">
        <v>34</v>
      </c>
      <c r="C408" s="58">
        <v>7.6</v>
      </c>
      <c r="U408" s="1"/>
    </row>
    <row r="409" spans="1:21" x14ac:dyDescent="0.25">
      <c r="A409" s="24"/>
      <c r="B409" s="1" t="s">
        <v>33</v>
      </c>
      <c r="C409" s="58">
        <v>7.5</v>
      </c>
      <c r="U409" s="1"/>
    </row>
    <row r="410" spans="1:21" x14ac:dyDescent="0.25">
      <c r="A410" s="24"/>
      <c r="B410" s="1" t="s">
        <v>32</v>
      </c>
      <c r="C410" s="58">
        <v>7.1</v>
      </c>
      <c r="U410" s="1"/>
    </row>
    <row r="411" spans="1:21" x14ac:dyDescent="0.25">
      <c r="A411" s="24"/>
      <c r="B411" s="1" t="s">
        <v>43</v>
      </c>
      <c r="C411" s="58">
        <v>6.6</v>
      </c>
      <c r="U411" s="1"/>
    </row>
    <row r="412" spans="1:21" x14ac:dyDescent="0.25">
      <c r="A412" s="24"/>
      <c r="B412" s="1" t="s">
        <v>42</v>
      </c>
      <c r="C412" s="58">
        <v>6.2</v>
      </c>
      <c r="U412" s="1"/>
    </row>
    <row r="413" spans="1:21" x14ac:dyDescent="0.25">
      <c r="A413" s="24"/>
      <c r="B413" s="1" t="s">
        <v>41</v>
      </c>
      <c r="C413" s="58">
        <v>6.2</v>
      </c>
      <c r="U413" s="1"/>
    </row>
    <row r="414" spans="1:21" x14ac:dyDescent="0.25">
      <c r="A414" s="24"/>
      <c r="B414" s="1" t="s">
        <v>40</v>
      </c>
      <c r="C414" s="58">
        <v>6.5</v>
      </c>
      <c r="U414" s="1"/>
    </row>
    <row r="415" spans="1:21" x14ac:dyDescent="0.25">
      <c r="A415" s="24">
        <v>2021</v>
      </c>
      <c r="B415" s="1" t="s">
        <v>39</v>
      </c>
      <c r="C415" s="58">
        <v>6.7</v>
      </c>
      <c r="U415" s="1"/>
    </row>
    <row r="416" spans="1:21" x14ac:dyDescent="0.25">
      <c r="A416" s="24"/>
      <c r="B416" s="1" t="s">
        <v>38</v>
      </c>
      <c r="C416" s="58">
        <v>6.9</v>
      </c>
      <c r="U416" s="1"/>
    </row>
    <row r="417" spans="1:21" x14ac:dyDescent="0.25">
      <c r="A417" s="24"/>
      <c r="B417" s="1" t="s">
        <v>37</v>
      </c>
      <c r="C417" s="58">
        <v>6.7</v>
      </c>
      <c r="U417" s="1"/>
    </row>
    <row r="418" spans="1:21" x14ac:dyDescent="0.25">
      <c r="A418" s="24"/>
      <c r="B418" s="1" t="s">
        <v>36</v>
      </c>
      <c r="C418" s="58">
        <v>6.4</v>
      </c>
      <c r="U418" s="1"/>
    </row>
    <row r="419" spans="1:21" x14ac:dyDescent="0.25">
      <c r="A419" s="24"/>
      <c r="B419" s="1" t="s">
        <v>35</v>
      </c>
      <c r="C419" s="58">
        <v>6.2</v>
      </c>
      <c r="U419" s="1"/>
    </row>
    <row r="420" spans="1:21" x14ac:dyDescent="0.25">
      <c r="A420" s="24"/>
      <c r="B420" s="1" t="s">
        <v>34</v>
      </c>
      <c r="C420" s="58">
        <v>6.1</v>
      </c>
      <c r="U420" s="1"/>
    </row>
    <row r="421" spans="1:21" x14ac:dyDescent="0.25">
      <c r="A421" s="24"/>
      <c r="B421" s="1" t="s">
        <v>33</v>
      </c>
      <c r="C421" s="58">
        <v>5.7</v>
      </c>
      <c r="U421" s="1"/>
    </row>
    <row r="422" spans="1:21" x14ac:dyDescent="0.25">
      <c r="A422" s="24"/>
      <c r="B422" s="1" t="s">
        <v>32</v>
      </c>
      <c r="C422" s="58">
        <v>5.2</v>
      </c>
      <c r="U422" s="1"/>
    </row>
    <row r="423" spans="1:21" x14ac:dyDescent="0.25">
      <c r="A423" s="24"/>
      <c r="B423" s="1" t="s">
        <v>43</v>
      </c>
      <c r="C423" s="58">
        <v>4.7</v>
      </c>
      <c r="U423" s="1"/>
    </row>
    <row r="424" spans="1:21" x14ac:dyDescent="0.25">
      <c r="A424" s="24"/>
      <c r="B424" s="1" t="s">
        <v>42</v>
      </c>
      <c r="C424" s="58">
        <v>4.7</v>
      </c>
      <c r="U424" s="1"/>
    </row>
    <row r="425" spans="1:21" x14ac:dyDescent="0.25">
      <c r="A425" s="24"/>
      <c r="B425" s="1" t="s">
        <v>41</v>
      </c>
      <c r="C425" s="58">
        <v>4.9000000000000004</v>
      </c>
      <c r="U425" s="1"/>
    </row>
    <row r="426" spans="1:21" x14ac:dyDescent="0.25">
      <c r="A426" s="24"/>
      <c r="B426" s="1" t="s">
        <v>40</v>
      </c>
      <c r="C426" s="58">
        <v>5.3</v>
      </c>
      <c r="U426" s="1"/>
    </row>
    <row r="427" spans="1:21" ht="14.25" customHeight="1" x14ac:dyDescent="0.25">
      <c r="A427" s="24">
        <v>2022</v>
      </c>
      <c r="B427" s="1" t="s">
        <v>39</v>
      </c>
      <c r="C427" s="58">
        <v>5.3</v>
      </c>
      <c r="U427" s="1"/>
    </row>
    <row r="428" spans="1:21" ht="14.25" customHeight="1" x14ac:dyDescent="0.25">
      <c r="A428" s="24"/>
      <c r="B428" s="1" t="s">
        <v>38</v>
      </c>
      <c r="C428" s="58">
        <v>5.0999999999999996</v>
      </c>
      <c r="U428" s="1"/>
    </row>
    <row r="429" spans="1:21" ht="14.25" customHeight="1" x14ac:dyDescent="0.25">
      <c r="A429" s="24"/>
      <c r="B429" s="1" t="s">
        <v>37</v>
      </c>
      <c r="C429" s="58">
        <v>5.0999999999999996</v>
      </c>
      <c r="U429" s="1"/>
    </row>
    <row r="430" spans="1:21" ht="14.25" customHeight="1" x14ac:dyDescent="0.25">
      <c r="A430" s="24"/>
      <c r="B430" s="1" t="s">
        <v>36</v>
      </c>
      <c r="C430" s="58">
        <v>5.0999999999999996</v>
      </c>
      <c r="U430" s="1"/>
    </row>
    <row r="431" spans="1:21" ht="14.25" customHeight="1" x14ac:dyDescent="0.25">
      <c r="A431" s="24"/>
      <c r="B431" s="1" t="s">
        <v>35</v>
      </c>
      <c r="C431" s="58">
        <v>4.7</v>
      </c>
      <c r="U431" s="1"/>
    </row>
    <row r="432" spans="1:21" ht="14.25" customHeight="1" x14ac:dyDescent="0.25">
      <c r="A432" s="24"/>
      <c r="B432" s="1" t="s">
        <v>34</v>
      </c>
      <c r="C432" s="58">
        <v>4.4000000000000004</v>
      </c>
      <c r="U432" s="1"/>
    </row>
    <row r="433" spans="1:21" ht="14.25" customHeight="1" x14ac:dyDescent="0.25">
      <c r="A433" s="24"/>
      <c r="B433" s="1" t="s">
        <v>33</v>
      </c>
      <c r="C433" s="58">
        <v>4.3</v>
      </c>
      <c r="U433" s="1"/>
    </row>
    <row r="434" spans="1:21" ht="14.25" customHeight="1" x14ac:dyDescent="0.25">
      <c r="A434" s="24"/>
      <c r="B434" s="1" t="s">
        <v>32</v>
      </c>
      <c r="C434" s="58">
        <v>4.0999999999999996</v>
      </c>
      <c r="U434" s="1"/>
    </row>
    <row r="435" spans="1:21" ht="14.25" customHeight="1" x14ac:dyDescent="0.25">
      <c r="A435" s="24"/>
      <c r="B435" s="1" t="s">
        <v>43</v>
      </c>
      <c r="C435" s="58">
        <v>3.9</v>
      </c>
      <c r="U435" s="1"/>
    </row>
    <row r="436" spans="1:21" ht="14.25" customHeight="1" x14ac:dyDescent="0.25">
      <c r="A436" s="24"/>
      <c r="B436" s="1" t="s">
        <v>42</v>
      </c>
      <c r="C436" s="58">
        <v>3.9</v>
      </c>
      <c r="U436" s="1"/>
    </row>
    <row r="437" spans="1:21" ht="14.25" customHeight="1" x14ac:dyDescent="0.25">
      <c r="A437" s="24"/>
      <c r="B437" s="1" t="s">
        <v>41</v>
      </c>
      <c r="C437" s="58">
        <v>3.9</v>
      </c>
      <c r="U437" s="1"/>
    </row>
    <row r="438" spans="1:21" ht="14.25" customHeight="1" x14ac:dyDescent="0.25">
      <c r="A438" s="24"/>
      <c r="B438" s="1" t="s">
        <v>40</v>
      </c>
      <c r="C438" s="58">
        <v>4.3</v>
      </c>
      <c r="U438" s="1"/>
    </row>
    <row r="439" spans="1:21" ht="14.25" customHeight="1" x14ac:dyDescent="0.25">
      <c r="A439" s="24">
        <v>2023</v>
      </c>
      <c r="B439" s="1" t="s">
        <v>39</v>
      </c>
      <c r="C439" s="58">
        <v>4.4000000000000004</v>
      </c>
      <c r="U439" s="1"/>
    </row>
    <row r="440" spans="1:21" ht="14.25" customHeight="1" x14ac:dyDescent="0.25">
      <c r="A440" s="24"/>
      <c r="B440" s="1" t="s">
        <v>38</v>
      </c>
      <c r="C440" s="58">
        <v>4.5999999999999996</v>
      </c>
      <c r="U440" s="1"/>
    </row>
    <row r="441" spans="1:21" ht="14.25" customHeight="1" x14ac:dyDescent="0.25">
      <c r="A441" s="24"/>
      <c r="B441" s="1" t="s">
        <v>37</v>
      </c>
      <c r="C441" s="58">
        <v>4.4000000000000004</v>
      </c>
      <c r="U441" s="1"/>
    </row>
    <row r="442" spans="1:21" ht="14.25" customHeight="1" x14ac:dyDescent="0.25">
      <c r="A442" s="24"/>
      <c r="B442" s="1" t="s">
        <v>36</v>
      </c>
      <c r="C442" s="58">
        <v>4.0999999999999996</v>
      </c>
      <c r="U442" s="1"/>
    </row>
    <row r="443" spans="1:21" ht="14.25" customHeight="1" x14ac:dyDescent="0.25">
      <c r="A443" s="24"/>
      <c r="B443" s="1" t="s">
        <v>35</v>
      </c>
      <c r="C443" s="58">
        <v>3.9</v>
      </c>
      <c r="U443" s="1"/>
    </row>
    <row r="444" spans="1:21" ht="14.25" customHeight="1" x14ac:dyDescent="0.25">
      <c r="A444" s="24"/>
      <c r="B444" s="1" t="s">
        <v>34</v>
      </c>
      <c r="C444" s="58">
        <v>4</v>
      </c>
      <c r="U444" s="1"/>
    </row>
    <row r="445" spans="1:21" ht="14.25" customHeight="1" x14ac:dyDescent="0.25">
      <c r="A445" s="24"/>
      <c r="B445" s="1" t="s">
        <v>33</v>
      </c>
      <c r="C445" s="58">
        <v>4.0999999999999996</v>
      </c>
      <c r="U445" s="1"/>
    </row>
    <row r="446" spans="1:21" ht="14.25" customHeight="1" x14ac:dyDescent="0.25">
      <c r="A446" s="24"/>
      <c r="B446" s="1" t="s">
        <v>32</v>
      </c>
      <c r="C446" s="58">
        <v>4</v>
      </c>
      <c r="U446" s="1"/>
    </row>
    <row r="447" spans="1:21" ht="14.25" customHeight="1" x14ac:dyDescent="0.25">
      <c r="A447" s="24"/>
      <c r="B447" s="1" t="s">
        <v>43</v>
      </c>
      <c r="C447" s="58">
        <v>4</v>
      </c>
      <c r="U447" s="1"/>
    </row>
    <row r="448" spans="1:21" ht="14.25" customHeight="1" x14ac:dyDescent="0.25">
      <c r="A448" s="24"/>
      <c r="B448" s="1" t="s">
        <v>42</v>
      </c>
      <c r="C448" s="58">
        <v>4.0999999999999996</v>
      </c>
      <c r="U448" s="1"/>
    </row>
    <row r="449" spans="1:21" ht="14.25" customHeight="1" x14ac:dyDescent="0.25">
      <c r="A449" s="24"/>
      <c r="B449" s="1" t="s">
        <v>41</v>
      </c>
      <c r="C449" s="58">
        <v>4.0999999999999996</v>
      </c>
      <c r="U449" s="1"/>
    </row>
    <row r="450" spans="1:21" ht="14.25" customHeight="1" x14ac:dyDescent="0.25">
      <c r="A450" s="24"/>
      <c r="B450" s="1" t="s">
        <v>40</v>
      </c>
      <c r="C450" s="58">
        <v>4.4000000000000004</v>
      </c>
      <c r="U450" s="1"/>
    </row>
    <row r="451" spans="1:21" ht="14.25" customHeight="1" x14ac:dyDescent="0.25">
      <c r="A451" s="24">
        <v>2024</v>
      </c>
      <c r="B451" s="1" t="s">
        <v>39</v>
      </c>
      <c r="C451" s="58">
        <v>4.5</v>
      </c>
      <c r="U451" s="1"/>
    </row>
    <row r="452" spans="1:21" ht="14.25" customHeight="1" x14ac:dyDescent="0.25">
      <c r="A452" s="24"/>
      <c r="B452" s="1" t="s">
        <v>38</v>
      </c>
      <c r="C452" s="58">
        <v>4.7</v>
      </c>
      <c r="U452" s="1"/>
    </row>
    <row r="453" spans="1:21" ht="14.25" customHeight="1" x14ac:dyDescent="0.25">
      <c r="A453" s="24"/>
      <c r="B453" s="1" t="s">
        <v>37</v>
      </c>
      <c r="C453" s="58">
        <v>4.5999999999999996</v>
      </c>
      <c r="U453" s="1"/>
    </row>
    <row r="454" spans="1:21" ht="14.25" customHeight="1" x14ac:dyDescent="0.25">
      <c r="A454" s="24"/>
      <c r="B454" s="1" t="s">
        <v>36</v>
      </c>
      <c r="C454" s="58">
        <v>4.5</v>
      </c>
      <c r="U454" s="1"/>
    </row>
    <row r="455" spans="1:21" ht="14.25" customHeight="1" x14ac:dyDescent="0.25">
      <c r="A455" s="24"/>
      <c r="B455" s="1" t="s">
        <v>35</v>
      </c>
      <c r="C455" s="58">
        <v>4.3</v>
      </c>
      <c r="U455" s="1"/>
    </row>
    <row r="456" spans="1:21" ht="14.25" customHeight="1" x14ac:dyDescent="0.25">
      <c r="A456" s="24"/>
      <c r="B456" s="1" t="s">
        <v>34</v>
      </c>
      <c r="C456" s="58">
        <v>4.2</v>
      </c>
      <c r="U456" s="1"/>
    </row>
    <row r="457" spans="1:21" ht="14.25" customHeight="1" x14ac:dyDescent="0.25">
      <c r="A457" s="24"/>
      <c r="B457" s="1" t="s">
        <v>33</v>
      </c>
      <c r="C457" s="58">
        <v>4.4000000000000004</v>
      </c>
      <c r="U457" s="1"/>
    </row>
    <row r="458" spans="1:21" ht="14.25" customHeight="1" x14ac:dyDescent="0.25">
      <c r="A458" s="24"/>
      <c r="B458" s="1" t="s">
        <v>32</v>
      </c>
      <c r="C458" s="58">
        <v>4.4000000000000004</v>
      </c>
      <c r="U458" s="1"/>
    </row>
    <row r="459" spans="1:21" x14ac:dyDescent="0.25">
      <c r="A459" s="24"/>
      <c r="B459" s="1" t="s">
        <v>43</v>
      </c>
      <c r="C459" s="58">
        <v>4.0999999999999996</v>
      </c>
    </row>
    <row r="460" spans="1:21" ht="14.25" customHeight="1" x14ac:dyDescent="0.25">
      <c r="A460" s="24"/>
      <c r="B460" s="1" t="s">
        <v>42</v>
      </c>
      <c r="C460" s="58">
        <v>4.2</v>
      </c>
      <c r="U460" s="1"/>
    </row>
    <row r="461" spans="1:21" ht="14.25" customHeight="1" x14ac:dyDescent="0.25">
      <c r="A461" s="24"/>
      <c r="B461" s="1" t="s">
        <v>41</v>
      </c>
      <c r="C461" s="58">
        <v>4.3</v>
      </c>
      <c r="U461" s="1"/>
    </row>
    <row r="462" spans="1:21" ht="14.25" customHeight="1" x14ac:dyDescent="0.25">
      <c r="A462" s="24"/>
      <c r="B462" s="1" t="s">
        <v>40</v>
      </c>
      <c r="C462" s="58">
        <v>4.5999999999999996</v>
      </c>
      <c r="U462" s="1"/>
    </row>
    <row r="463" spans="1:21" ht="14.25" customHeight="1" x14ac:dyDescent="0.25">
      <c r="A463" s="24"/>
      <c r="C463" s="60"/>
      <c r="U463" s="1"/>
    </row>
    <row r="464" spans="1:21" ht="14.25" customHeight="1" x14ac:dyDescent="0.25">
      <c r="A464" s="24"/>
      <c r="C464" s="60"/>
      <c r="U464" s="1"/>
    </row>
    <row r="465" spans="1:21" x14ac:dyDescent="0.25">
      <c r="A465" s="24"/>
      <c r="C465" s="60"/>
      <c r="U465" s="1"/>
    </row>
    <row r="466" spans="1:21" x14ac:dyDescent="0.25">
      <c r="A466" s="24"/>
      <c r="C466" s="60"/>
      <c r="U466" s="1"/>
    </row>
    <row r="467" spans="1:21" x14ac:dyDescent="0.25">
      <c r="A467" s="24"/>
      <c r="C467" s="60"/>
    </row>
    <row r="468" spans="1:21" s="3" customFormat="1" ht="5.25" customHeight="1" x14ac:dyDescent="0.25"/>
    <row r="470" spans="1:21" ht="26.4" x14ac:dyDescent="0.25">
      <c r="A470" s="6"/>
      <c r="B470" s="6" t="s">
        <v>0</v>
      </c>
      <c r="C470" s="6" t="s">
        <v>1</v>
      </c>
      <c r="D470" s="6" t="s">
        <v>2</v>
      </c>
      <c r="E470" s="6" t="s">
        <v>3</v>
      </c>
      <c r="F470" s="1" t="s">
        <v>49</v>
      </c>
      <c r="G470" s="6" t="s">
        <v>4</v>
      </c>
      <c r="H470" s="6" t="s">
        <v>5</v>
      </c>
      <c r="I470" s="6" t="s">
        <v>6</v>
      </c>
      <c r="J470" s="1" t="s">
        <v>50</v>
      </c>
      <c r="K470" s="6" t="s">
        <v>7</v>
      </c>
      <c r="L470" s="6" t="s">
        <v>8</v>
      </c>
    </row>
    <row r="471" spans="1:21" x14ac:dyDescent="0.25">
      <c r="A471" s="21" t="s">
        <v>9</v>
      </c>
      <c r="B471" s="7">
        <v>32.903571910024851</v>
      </c>
      <c r="C471" s="7">
        <v>17.167458644467469</v>
      </c>
      <c r="D471" s="7">
        <v>54.763965643518212</v>
      </c>
      <c r="E471" s="7">
        <v>35.751943651675127</v>
      </c>
      <c r="G471" s="7">
        <v>19.646564383006734</v>
      </c>
      <c r="H471" s="7">
        <v>44.379730929181918</v>
      </c>
      <c r="I471" s="7">
        <v>85.71564363964734</v>
      </c>
      <c r="K471" s="7">
        <v>13.019891500904158</v>
      </c>
      <c r="L471" s="7">
        <v>37.494759119132709</v>
      </c>
    </row>
    <row r="472" spans="1:21" hidden="1" outlineLevel="1" x14ac:dyDescent="0.25">
      <c r="A472" s="21" t="s">
        <v>10</v>
      </c>
      <c r="B472" s="7">
        <v>36.30349447966551</v>
      </c>
      <c r="C472" s="7">
        <v>21.065736810774972</v>
      </c>
      <c r="D472" s="7">
        <v>51.15160718805366</v>
      </c>
      <c r="E472" s="7">
        <v>50.410812182025744</v>
      </c>
      <c r="G472" s="7">
        <v>24.575438120741669</v>
      </c>
      <c r="H472" s="7">
        <v>42.20733069347142</v>
      </c>
      <c r="I472" s="7">
        <v>85.714285714285708</v>
      </c>
      <c r="K472" s="7">
        <v>16.973095610111088</v>
      </c>
      <c r="L472" s="7">
        <v>39.787367865765823</v>
      </c>
    </row>
    <row r="473" spans="1:21" hidden="1" outlineLevel="1" x14ac:dyDescent="0.25">
      <c r="A473" s="21">
        <v>1997</v>
      </c>
      <c r="B473" s="7">
        <v>34.249375975353544</v>
      </c>
      <c r="C473" s="7">
        <v>17.765498847215976</v>
      </c>
      <c r="D473" s="7">
        <v>45.743902231451379</v>
      </c>
      <c r="E473" s="7">
        <v>43.051210507031932</v>
      </c>
      <c r="G473" s="7">
        <v>26.908794953965106</v>
      </c>
      <c r="H473" s="7">
        <v>40.266041653816892</v>
      </c>
      <c r="I473" s="7">
        <v>73.919544665251792</v>
      </c>
      <c r="K473" s="7">
        <v>18.855768404776221</v>
      </c>
      <c r="L473" s="7">
        <v>37.114630188756756</v>
      </c>
    </row>
    <row r="474" spans="1:21" hidden="1" outlineLevel="1" x14ac:dyDescent="0.25">
      <c r="A474" s="21">
        <v>1998</v>
      </c>
      <c r="B474" s="7">
        <v>45.307055027186351</v>
      </c>
      <c r="C474" s="7">
        <v>28.318963966367122</v>
      </c>
      <c r="D474" s="7">
        <v>63.537286535656058</v>
      </c>
      <c r="E474" s="7">
        <v>52.180158864289332</v>
      </c>
      <c r="G474" s="7">
        <v>39.745654938533271</v>
      </c>
      <c r="H474" s="7">
        <v>76.692151078239917</v>
      </c>
      <c r="I474" s="7">
        <v>99.223258418758675</v>
      </c>
      <c r="K474" s="7">
        <v>42.06008583690987</v>
      </c>
      <c r="L474" s="7">
        <v>45.3940528176336</v>
      </c>
    </row>
    <row r="475" spans="1:21" hidden="1" outlineLevel="1" x14ac:dyDescent="0.25">
      <c r="A475" s="21">
        <v>1999</v>
      </c>
      <c r="B475" s="7">
        <v>44.886029404229234</v>
      </c>
      <c r="C475" s="7">
        <v>30.876128986911539</v>
      </c>
      <c r="D475" s="7">
        <v>67.561715028150715</v>
      </c>
      <c r="E475" s="7">
        <v>54.983011659218114</v>
      </c>
      <c r="G475" s="82">
        <v>40.771256264333644</v>
      </c>
      <c r="H475" s="82">
        <v>78.04918943276013</v>
      </c>
      <c r="I475" s="82">
        <v>96.160958650787776</v>
      </c>
      <c r="K475" s="7">
        <v>47.310810520203873</v>
      </c>
      <c r="L475" s="7">
        <v>51.106427818756579</v>
      </c>
    </row>
    <row r="476" spans="1:21" collapsed="1" x14ac:dyDescent="0.25">
      <c r="A476" s="21">
        <v>2000</v>
      </c>
      <c r="B476" s="7">
        <v>39.424275325415202</v>
      </c>
      <c r="C476" s="7">
        <v>22.750682968337138</v>
      </c>
      <c r="D476" s="7">
        <v>62.069025943871516</v>
      </c>
      <c r="E476" s="72">
        <v>48.160113466235913</v>
      </c>
      <c r="F476" s="5"/>
      <c r="G476" s="7">
        <v>35.942620748938921</v>
      </c>
      <c r="H476" s="7">
        <v>65.046670256686411</v>
      </c>
      <c r="I476" s="7">
        <v>74.760138160419601</v>
      </c>
      <c r="J476" s="5"/>
      <c r="K476" s="77">
        <v>37.937098873992184</v>
      </c>
      <c r="L476" s="7">
        <v>40.747607782963577</v>
      </c>
    </row>
    <row r="477" spans="1:21" hidden="1" outlineLevel="1" x14ac:dyDescent="0.25">
      <c r="A477" s="21">
        <v>2001</v>
      </c>
      <c r="B477" s="7">
        <v>39.066949502252562</v>
      </c>
      <c r="C477" s="7">
        <v>22.564200027571182</v>
      </c>
      <c r="D477" s="7">
        <v>52.579601266213437</v>
      </c>
      <c r="E477" s="72">
        <v>42.152684029305135</v>
      </c>
      <c r="F477" s="5"/>
      <c r="G477" s="7">
        <v>40.377385772122608</v>
      </c>
      <c r="H477" s="7">
        <v>60.510827952688416</v>
      </c>
      <c r="I477" s="7">
        <v>72.896410364219264</v>
      </c>
      <c r="J477" s="5"/>
      <c r="K477" s="77">
        <v>35.428597400236342</v>
      </c>
      <c r="L477" s="7">
        <v>44.977865646623975</v>
      </c>
    </row>
    <row r="478" spans="1:21" hidden="1" outlineLevel="1" x14ac:dyDescent="0.25">
      <c r="A478" s="21">
        <v>2002</v>
      </c>
      <c r="B478" s="7">
        <v>38.488427951344214</v>
      </c>
      <c r="C478" s="7">
        <v>22.85209514739622</v>
      </c>
      <c r="D478" s="7">
        <v>49.436545924393265</v>
      </c>
      <c r="E478" s="72">
        <v>35.343857407914342</v>
      </c>
      <c r="F478" s="5"/>
      <c r="G478" s="7">
        <v>41.790557690913047</v>
      </c>
      <c r="H478" s="7">
        <v>60.171293901247338</v>
      </c>
      <c r="I478" s="7">
        <v>69.063186595018124</v>
      </c>
      <c r="J478" s="5"/>
      <c r="K478" s="77">
        <v>36.44626221313338</v>
      </c>
      <c r="L478" s="7">
        <v>44.141217240632443</v>
      </c>
    </row>
    <row r="479" spans="1:21" hidden="1" outlineLevel="1" x14ac:dyDescent="0.25">
      <c r="A479" s="21">
        <v>2003</v>
      </c>
      <c r="B479" s="7">
        <v>39.044016414259559</v>
      </c>
      <c r="C479" s="7">
        <v>22.089355735058302</v>
      </c>
      <c r="D479" s="7">
        <v>44.501982361032447</v>
      </c>
      <c r="E479" s="72">
        <v>33.243554049146596</v>
      </c>
      <c r="F479" s="5"/>
      <c r="G479" s="7">
        <v>37.419750414773141</v>
      </c>
      <c r="H479" s="7">
        <v>57.507285258337575</v>
      </c>
      <c r="I479" s="7">
        <v>63.643446256346891</v>
      </c>
      <c r="J479" s="5"/>
      <c r="K479" s="77">
        <v>37.230908678903241</v>
      </c>
      <c r="L479" s="7">
        <v>46.112846501671072</v>
      </c>
    </row>
    <row r="480" spans="1:21" hidden="1" outlineLevel="1" x14ac:dyDescent="0.25">
      <c r="A480" s="21" t="s">
        <v>11</v>
      </c>
      <c r="B480" s="7">
        <v>39.368132797209888</v>
      </c>
      <c r="C480" s="7">
        <v>23.198799609709166</v>
      </c>
      <c r="D480" s="7">
        <v>48.025439621667168</v>
      </c>
      <c r="E480" s="72">
        <v>31.51082617636386</v>
      </c>
      <c r="F480" s="5"/>
      <c r="G480" s="7">
        <v>38.415193424815214</v>
      </c>
      <c r="H480" s="7">
        <v>50.739590095520725</v>
      </c>
      <c r="I480" s="7">
        <v>65.682917549866829</v>
      </c>
      <c r="J480" s="5"/>
      <c r="K480" s="77">
        <v>33.691528273167187</v>
      </c>
      <c r="L480" s="7">
        <v>48.530190677966104</v>
      </c>
    </row>
    <row r="481" spans="1:12" collapsed="1" x14ac:dyDescent="0.25">
      <c r="A481" s="21" t="s">
        <v>47</v>
      </c>
      <c r="B481" s="7">
        <v>35.200000000000003</v>
      </c>
      <c r="C481" s="7">
        <v>21.7</v>
      </c>
      <c r="D481" s="7">
        <v>35.6</v>
      </c>
      <c r="E481" s="72">
        <v>25.8</v>
      </c>
      <c r="F481" s="5"/>
      <c r="G481" s="7">
        <v>31</v>
      </c>
      <c r="H481" s="7">
        <v>38.1</v>
      </c>
      <c r="I481" s="7">
        <v>56.5</v>
      </c>
      <c r="J481" s="5"/>
      <c r="K481" s="77">
        <v>29.6</v>
      </c>
      <c r="L481" s="7">
        <v>39.299999999999997</v>
      </c>
    </row>
    <row r="482" spans="1:12" hidden="1" outlineLevel="1" x14ac:dyDescent="0.25">
      <c r="A482" s="18">
        <v>2006</v>
      </c>
      <c r="B482" s="22">
        <v>31.2</v>
      </c>
      <c r="C482" s="22">
        <v>19.8</v>
      </c>
      <c r="D482" s="22">
        <v>30.6</v>
      </c>
      <c r="E482" s="73">
        <v>23.8</v>
      </c>
      <c r="F482" s="5"/>
      <c r="G482" s="22">
        <v>27.8</v>
      </c>
      <c r="H482" s="22">
        <v>32.5</v>
      </c>
      <c r="I482" s="22">
        <v>51.6</v>
      </c>
      <c r="J482" s="5"/>
      <c r="K482" s="78">
        <v>25.3</v>
      </c>
      <c r="L482" s="22">
        <v>38.1</v>
      </c>
    </row>
    <row r="483" spans="1:12" hidden="1" outlineLevel="1" x14ac:dyDescent="0.25">
      <c r="A483" s="18">
        <v>2007</v>
      </c>
      <c r="B483" s="23">
        <v>23.9</v>
      </c>
      <c r="C483" s="22">
        <v>16.399999999999999</v>
      </c>
      <c r="D483" s="22">
        <v>20.6</v>
      </c>
      <c r="E483" s="73">
        <v>19</v>
      </c>
      <c r="F483" s="5"/>
      <c r="G483" s="22">
        <v>24.9</v>
      </c>
      <c r="H483" s="23">
        <v>23</v>
      </c>
      <c r="I483" s="22">
        <v>39.200000000000003</v>
      </c>
      <c r="J483" s="5"/>
      <c r="K483" s="78">
        <v>18.2</v>
      </c>
      <c r="L483" s="22">
        <v>28.3</v>
      </c>
    </row>
    <row r="484" spans="1:12" hidden="1" outlineLevel="1" x14ac:dyDescent="0.25">
      <c r="A484" s="18">
        <v>2008</v>
      </c>
      <c r="B484" s="22">
        <v>35.299999999999997</v>
      </c>
      <c r="C484" s="22">
        <v>28.6</v>
      </c>
      <c r="D484" s="23">
        <v>33.1</v>
      </c>
      <c r="E484" s="73">
        <v>29.7</v>
      </c>
      <c r="F484" s="5"/>
      <c r="G484" s="22">
        <v>29.4</v>
      </c>
      <c r="H484" s="22">
        <v>41.1</v>
      </c>
      <c r="I484" s="22">
        <v>57.6</v>
      </c>
      <c r="J484" s="5"/>
      <c r="K484" s="43">
        <v>30.3</v>
      </c>
      <c r="L484" s="22">
        <v>37.5</v>
      </c>
    </row>
    <row r="485" spans="1:12" hidden="1" outlineLevel="1" x14ac:dyDescent="0.25">
      <c r="A485" s="31">
        <v>2009</v>
      </c>
      <c r="B485" s="22">
        <v>84.5</v>
      </c>
      <c r="C485" s="22">
        <v>68.8</v>
      </c>
      <c r="D485" s="22">
        <v>75.900000000000006</v>
      </c>
      <c r="E485" s="73">
        <v>81.099999999999994</v>
      </c>
      <c r="F485" s="5"/>
      <c r="G485" s="22">
        <v>78.400000000000006</v>
      </c>
      <c r="H485" s="22">
        <v>94.5</v>
      </c>
      <c r="I485" s="22">
        <v>119.6</v>
      </c>
      <c r="J485" s="5"/>
      <c r="K485" s="43">
        <v>72</v>
      </c>
      <c r="L485" s="5"/>
    </row>
    <row r="486" spans="1:12" collapsed="1" x14ac:dyDescent="0.25">
      <c r="A486" s="41">
        <v>2010</v>
      </c>
      <c r="B486" s="42">
        <v>78.3</v>
      </c>
      <c r="C486" s="42">
        <v>57.6</v>
      </c>
      <c r="D486" s="42">
        <v>71.8</v>
      </c>
      <c r="E486" s="74">
        <v>68.8</v>
      </c>
      <c r="F486" s="5"/>
      <c r="G486" s="22">
        <v>77.3</v>
      </c>
      <c r="H486" s="22">
        <v>83.3</v>
      </c>
      <c r="I486" s="22">
        <v>115.4</v>
      </c>
      <c r="J486" s="5"/>
      <c r="K486" s="79">
        <v>65.7</v>
      </c>
    </row>
    <row r="487" spans="1:12" hidden="1" outlineLevel="1" x14ac:dyDescent="0.25">
      <c r="A487" s="41">
        <v>2011</v>
      </c>
      <c r="B487" s="38">
        <v>63.7</v>
      </c>
      <c r="C487" s="38">
        <v>45.8</v>
      </c>
      <c r="D487" s="38">
        <v>60.6</v>
      </c>
      <c r="E487" s="75">
        <v>57.3</v>
      </c>
      <c r="F487" s="5"/>
      <c r="G487" s="23">
        <v>58.5</v>
      </c>
      <c r="H487" s="23">
        <v>65.099999999999994</v>
      </c>
      <c r="I487" s="23">
        <v>107.9</v>
      </c>
      <c r="J487" s="5"/>
      <c r="K487" s="80">
        <v>51</v>
      </c>
    </row>
    <row r="488" spans="1:12" hidden="1" outlineLevel="1" x14ac:dyDescent="0.25">
      <c r="A488" s="51">
        <v>2012</v>
      </c>
      <c r="B488" s="52">
        <v>51.4</v>
      </c>
      <c r="C488" s="52">
        <v>33.200000000000003</v>
      </c>
      <c r="D488" s="52">
        <v>53.4</v>
      </c>
      <c r="E488" s="76">
        <v>45.3</v>
      </c>
      <c r="F488" s="23">
        <v>62.2</v>
      </c>
      <c r="G488" s="23">
        <v>42.2</v>
      </c>
      <c r="H488" s="23">
        <v>48.5</v>
      </c>
      <c r="I488" s="23">
        <v>96</v>
      </c>
      <c r="J488" s="23">
        <v>36.4</v>
      </c>
      <c r="K488" s="81">
        <v>38.9</v>
      </c>
    </row>
    <row r="489" spans="1:12" hidden="1" outlineLevel="1" x14ac:dyDescent="0.25">
      <c r="A489" s="41">
        <v>2013</v>
      </c>
      <c r="B489" s="44">
        <v>46.6</v>
      </c>
      <c r="C489" s="44">
        <v>28.5</v>
      </c>
      <c r="D489" s="44">
        <v>50.7</v>
      </c>
      <c r="E489" s="44">
        <v>37.78</v>
      </c>
      <c r="F489" s="46">
        <v>49.9</v>
      </c>
      <c r="G489" s="83">
        <v>33.299999999999997</v>
      </c>
      <c r="H489" s="83">
        <v>65.3</v>
      </c>
      <c r="I489" s="83">
        <v>84</v>
      </c>
      <c r="J489" s="46">
        <v>30.2</v>
      </c>
      <c r="K489" s="44">
        <v>39</v>
      </c>
    </row>
    <row r="490" spans="1:12" hidden="1" outlineLevel="1" x14ac:dyDescent="0.25">
      <c r="A490" s="18">
        <v>2014</v>
      </c>
      <c r="B490" s="23">
        <v>41.3</v>
      </c>
      <c r="C490" s="23">
        <v>24.5</v>
      </c>
      <c r="D490" s="23">
        <v>48.7</v>
      </c>
      <c r="E490" s="23">
        <v>32.5</v>
      </c>
      <c r="F490" s="23">
        <v>46.1</v>
      </c>
      <c r="G490" s="23">
        <v>26.9</v>
      </c>
      <c r="H490" s="23">
        <v>58.7</v>
      </c>
      <c r="I490" s="23">
        <v>78.900000000000006</v>
      </c>
      <c r="J490" s="23">
        <v>28</v>
      </c>
      <c r="K490" s="23">
        <v>43.1</v>
      </c>
    </row>
    <row r="491" spans="1:12" collapsed="1" x14ac:dyDescent="0.25">
      <c r="A491" s="59">
        <v>2015</v>
      </c>
      <c r="B491" s="23">
        <v>41.534999999999997</v>
      </c>
      <c r="C491" s="23">
        <v>24.811</v>
      </c>
      <c r="D491" s="23">
        <v>54.228999999999999</v>
      </c>
      <c r="E491" s="23">
        <v>33.744999999999997</v>
      </c>
      <c r="F491" s="23">
        <v>48.636000000000003</v>
      </c>
      <c r="G491" s="23">
        <v>26.387</v>
      </c>
      <c r="H491" s="23">
        <v>53.962000000000003</v>
      </c>
      <c r="I491" s="23">
        <v>77.578999999999994</v>
      </c>
      <c r="J491" s="23">
        <v>26.344999999999999</v>
      </c>
      <c r="K491" s="23">
        <v>41.463000000000001</v>
      </c>
    </row>
    <row r="492" spans="1:12" hidden="1" outlineLevel="1" x14ac:dyDescent="0.25">
      <c r="A492" s="18">
        <v>2016</v>
      </c>
      <c r="B492" s="22">
        <v>40.200000000000003</v>
      </c>
      <c r="C492" s="22">
        <v>24.4</v>
      </c>
      <c r="D492" s="22">
        <v>55.4</v>
      </c>
      <c r="E492" s="22">
        <v>27.2</v>
      </c>
      <c r="F492" s="22">
        <v>44.4</v>
      </c>
      <c r="G492" s="22">
        <v>26.8</v>
      </c>
      <c r="H492" s="22">
        <v>51.4</v>
      </c>
      <c r="I492" s="22">
        <v>74.5</v>
      </c>
      <c r="J492" s="22">
        <v>25.5</v>
      </c>
      <c r="K492" s="22">
        <v>34.5</v>
      </c>
    </row>
    <row r="493" spans="1:12" hidden="1" outlineLevel="1" x14ac:dyDescent="0.25">
      <c r="A493" s="18">
        <v>2017</v>
      </c>
      <c r="B493" s="22">
        <v>32.6</v>
      </c>
      <c r="C493" s="22">
        <v>19.7</v>
      </c>
      <c r="D493" s="22">
        <v>48.9</v>
      </c>
      <c r="E493" s="23">
        <v>22</v>
      </c>
      <c r="F493" s="22">
        <v>38.200000000000003</v>
      </c>
      <c r="G493" s="22">
        <v>22.9</v>
      </c>
      <c r="H493" s="22">
        <v>37.299999999999997</v>
      </c>
      <c r="I493" s="22">
        <v>63.7</v>
      </c>
      <c r="J493" s="22">
        <v>19.8</v>
      </c>
      <c r="K493" s="22">
        <v>26.7</v>
      </c>
    </row>
    <row r="494" spans="1:12" hidden="1" outlineLevel="1" x14ac:dyDescent="0.25">
      <c r="A494" s="18">
        <v>2018</v>
      </c>
      <c r="B494" s="23">
        <v>31</v>
      </c>
      <c r="C494" s="22">
        <v>19.7</v>
      </c>
      <c r="D494" s="22">
        <v>43.9</v>
      </c>
      <c r="E494" s="22">
        <v>20.9</v>
      </c>
      <c r="F494" s="22">
        <v>33.799999999999997</v>
      </c>
      <c r="G494" s="22">
        <v>23.5</v>
      </c>
      <c r="H494" s="22">
        <v>35.9</v>
      </c>
      <c r="I494" s="22">
        <v>56.5</v>
      </c>
      <c r="J494" s="22">
        <v>17.399999999999999</v>
      </c>
      <c r="K494" s="22">
        <v>26.4</v>
      </c>
    </row>
    <row r="495" spans="1:12" hidden="1" outlineLevel="1" x14ac:dyDescent="0.25">
      <c r="A495" s="18">
        <v>2019</v>
      </c>
      <c r="B495" s="23">
        <v>30.302855570262231</v>
      </c>
      <c r="C495" s="23">
        <v>20.323927029563961</v>
      </c>
      <c r="D495" s="23">
        <v>41.635180264729534</v>
      </c>
      <c r="E495" s="23">
        <v>22.564303806499943</v>
      </c>
      <c r="F495" s="23">
        <v>31.694636993797882</v>
      </c>
      <c r="G495" s="23">
        <v>22.339847445005741</v>
      </c>
      <c r="H495" s="23">
        <v>32.669438972787624</v>
      </c>
      <c r="I495" s="23">
        <v>53.670372650563138</v>
      </c>
      <c r="J495" s="23">
        <v>18.958785249457701</v>
      </c>
      <c r="K495" s="22">
        <v>29.3</v>
      </c>
    </row>
    <row r="496" spans="1:12" collapsed="1" x14ac:dyDescent="0.25">
      <c r="A496" s="18">
        <v>2020</v>
      </c>
      <c r="B496" s="23">
        <v>36.765346712986272</v>
      </c>
      <c r="C496" s="23">
        <v>29.279975529515887</v>
      </c>
      <c r="D496" s="23">
        <v>53.108760092772897</v>
      </c>
      <c r="E496" s="23">
        <v>30.161197050744544</v>
      </c>
      <c r="F496" s="23">
        <v>33.750982477229641</v>
      </c>
      <c r="G496" s="23">
        <v>34.668046489412518</v>
      </c>
      <c r="H496" s="23">
        <v>38.682243540698018</v>
      </c>
      <c r="I496" s="23">
        <v>61.254145087372855</v>
      </c>
      <c r="J496" s="23">
        <v>24.857428932131818</v>
      </c>
      <c r="K496" s="23">
        <v>35.928323145151623</v>
      </c>
    </row>
    <row r="497" spans="1:11" x14ac:dyDescent="0.25">
      <c r="A497" s="18">
        <v>2021</v>
      </c>
      <c r="B497" s="23">
        <v>32.399719153387139</v>
      </c>
      <c r="C497" s="23">
        <v>22.546970792437133</v>
      </c>
      <c r="D497" s="23">
        <v>49.127906976744185</v>
      </c>
      <c r="E497" s="23">
        <v>24.554795772845281</v>
      </c>
      <c r="F497" s="23">
        <v>34.830516388084796</v>
      </c>
      <c r="G497" s="23">
        <v>27.353098237772198</v>
      </c>
      <c r="H497" s="23">
        <v>32.511876484560567</v>
      </c>
      <c r="I497" s="23">
        <v>62.006721800536226</v>
      </c>
      <c r="J497" s="23">
        <v>22.806169530254426</v>
      </c>
      <c r="K497" s="23">
        <v>32.165073585191934</v>
      </c>
    </row>
    <row r="498" spans="1:11" x14ac:dyDescent="0.25">
      <c r="A498" s="18">
        <v>2022</v>
      </c>
      <c r="B498" s="23">
        <v>28.431105975120659</v>
      </c>
      <c r="C498" s="23">
        <v>21.027450864576718</v>
      </c>
      <c r="D498" s="23">
        <v>41.826252377932789</v>
      </c>
      <c r="E498" s="23">
        <v>21.591655117076375</v>
      </c>
      <c r="F498" s="23">
        <v>37.973502519126697</v>
      </c>
      <c r="G498" s="23">
        <v>23.359005434145196</v>
      </c>
      <c r="H498" s="23">
        <v>26.621750536608637</v>
      </c>
      <c r="I498" s="23">
        <v>53.75691864432482</v>
      </c>
      <c r="J498" s="23">
        <v>18.065087447420854</v>
      </c>
      <c r="K498" s="23">
        <v>27.042612601675366</v>
      </c>
    </row>
    <row r="499" spans="1:11" x14ac:dyDescent="0.25">
      <c r="A499" s="18">
        <v>2023</v>
      </c>
      <c r="B499" s="23">
        <v>26.912487005056942</v>
      </c>
      <c r="C499" s="23">
        <v>20.650185949150217</v>
      </c>
      <c r="D499" s="23">
        <v>39.319271455931307</v>
      </c>
      <c r="E499" s="23">
        <v>20.840569642236886</v>
      </c>
      <c r="F499" s="23">
        <v>28.747044917257686</v>
      </c>
      <c r="G499" s="23">
        <v>21.781646661809255</v>
      </c>
      <c r="H499" s="23">
        <v>27.219556088782241</v>
      </c>
      <c r="I499" s="23">
        <v>44.69786843213042</v>
      </c>
      <c r="J499" s="23">
        <v>18.278512692170178</v>
      </c>
      <c r="K499" s="23">
        <v>25.24973953545382</v>
      </c>
    </row>
    <row r="500" spans="1:11" x14ac:dyDescent="0.25">
      <c r="A500" s="5"/>
      <c r="B500" s="47"/>
      <c r="C500" s="5"/>
      <c r="D500" s="5"/>
      <c r="E500" s="5"/>
      <c r="F500" s="5"/>
      <c r="G500" s="5"/>
      <c r="H500" s="5"/>
      <c r="I500" s="5"/>
      <c r="J500" s="5"/>
      <c r="K500" s="5"/>
    </row>
    <row r="501" spans="1:11" x14ac:dyDescent="0.25">
      <c r="B501" s="8"/>
      <c r="D501" s="1" t="s">
        <v>45</v>
      </c>
    </row>
    <row r="502" spans="1:11" x14ac:dyDescent="0.25">
      <c r="B502" s="8"/>
    </row>
    <row r="503" spans="1:11" x14ac:dyDescent="0.25">
      <c r="B503" s="8"/>
    </row>
    <row r="504" spans="1:11" x14ac:dyDescent="0.25">
      <c r="B504" s="8"/>
    </row>
    <row r="505" spans="1:11" x14ac:dyDescent="0.25">
      <c r="B505" s="8"/>
    </row>
    <row r="506" spans="1:11" x14ac:dyDescent="0.25">
      <c r="B506" s="8"/>
    </row>
    <row r="507" spans="1:11" x14ac:dyDescent="0.25">
      <c r="B507" s="8"/>
    </row>
    <row r="508" spans="1:11" x14ac:dyDescent="0.25">
      <c r="B508" s="8"/>
    </row>
    <row r="509" spans="1:11" x14ac:dyDescent="0.25">
      <c r="B509" s="8"/>
    </row>
    <row r="510" spans="1:11" x14ac:dyDescent="0.25">
      <c r="B510" s="8"/>
    </row>
    <row r="511" spans="1:11" x14ac:dyDescent="0.25">
      <c r="B511" s="8"/>
    </row>
    <row r="512" spans="1:11" x14ac:dyDescent="0.25">
      <c r="B512" s="8"/>
    </row>
    <row r="513" spans="1:13" x14ac:dyDescent="0.25">
      <c r="B513" s="8"/>
    </row>
    <row r="514" spans="1:13" x14ac:dyDescent="0.25">
      <c r="B514" s="8"/>
    </row>
    <row r="515" spans="1:13" x14ac:dyDescent="0.25">
      <c r="B515" s="8"/>
    </row>
    <row r="518" spans="1:13" s="3" customFormat="1" ht="5.25" customHeight="1" x14ac:dyDescent="0.25"/>
    <row r="520" spans="1:13" ht="26.4" x14ac:dyDescent="0.25">
      <c r="A520" s="107"/>
      <c r="B520" s="107" t="s">
        <v>0</v>
      </c>
      <c r="C520" s="107" t="s">
        <v>1</v>
      </c>
      <c r="D520" s="107" t="s">
        <v>2</v>
      </c>
      <c r="E520" s="107" t="s">
        <v>3</v>
      </c>
      <c r="F520" s="40" t="s">
        <v>49</v>
      </c>
      <c r="G520" s="107" t="s">
        <v>4</v>
      </c>
      <c r="H520" s="107" t="s">
        <v>5</v>
      </c>
      <c r="I520" s="107" t="s">
        <v>6</v>
      </c>
      <c r="J520" s="40" t="s">
        <v>50</v>
      </c>
      <c r="K520" s="107" t="s">
        <v>7</v>
      </c>
      <c r="L520" s="107" t="s">
        <v>8</v>
      </c>
      <c r="M520" s="40"/>
    </row>
    <row r="521" spans="1:13" hidden="1" outlineLevel="1" x14ac:dyDescent="0.25">
      <c r="A521" s="105">
        <v>2011</v>
      </c>
      <c r="B521" s="38">
        <v>8.9</v>
      </c>
      <c r="C521" s="38">
        <v>6.5</v>
      </c>
      <c r="D521" s="38">
        <v>8</v>
      </c>
      <c r="E521" s="38">
        <v>7.8</v>
      </c>
      <c r="F521" s="38">
        <v>10.4</v>
      </c>
      <c r="G521" s="38">
        <v>8</v>
      </c>
      <c r="H521" s="38">
        <v>9.1</v>
      </c>
      <c r="I521" s="38">
        <v>14.8</v>
      </c>
      <c r="J521" s="38">
        <v>6.7</v>
      </c>
      <c r="K521" s="38">
        <v>7</v>
      </c>
      <c r="L521" s="40"/>
      <c r="M521" s="40"/>
    </row>
    <row r="522" spans="1:13" hidden="1" outlineLevel="1" x14ac:dyDescent="0.25">
      <c r="A522" s="105">
        <v>2012</v>
      </c>
      <c r="B522" s="38">
        <v>8</v>
      </c>
      <c r="C522" s="38">
        <v>5.0999999999999996</v>
      </c>
      <c r="D522" s="38">
        <v>8.1</v>
      </c>
      <c r="E522" s="38">
        <v>7</v>
      </c>
      <c r="F522" s="38">
        <v>9.6</v>
      </c>
      <c r="G522" s="38">
        <v>6.7</v>
      </c>
      <c r="H522" s="38">
        <v>7.6</v>
      </c>
      <c r="I522" s="38">
        <v>14.5</v>
      </c>
      <c r="J522" s="38">
        <v>5.7</v>
      </c>
      <c r="K522" s="38">
        <v>6</v>
      </c>
      <c r="L522" s="40"/>
      <c r="M522" s="40"/>
    </row>
    <row r="523" spans="1:13" hidden="1" outlineLevel="1" x14ac:dyDescent="0.25">
      <c r="A523" s="105">
        <v>2013</v>
      </c>
      <c r="B523" s="38">
        <v>7.3</v>
      </c>
      <c r="C523" s="38">
        <v>4.5</v>
      </c>
      <c r="D523" s="38">
        <v>7.9</v>
      </c>
      <c r="E523" s="38">
        <v>5.9</v>
      </c>
      <c r="F523" s="38">
        <v>7.6</v>
      </c>
      <c r="G523" s="38">
        <v>5.3</v>
      </c>
      <c r="H523" s="38">
        <v>10.5</v>
      </c>
      <c r="I523" s="38">
        <v>12.9</v>
      </c>
      <c r="J523" s="38">
        <v>4.7</v>
      </c>
      <c r="K523" s="38">
        <v>6.1</v>
      </c>
      <c r="L523" s="40"/>
      <c r="M523" s="40"/>
    </row>
    <row r="524" spans="1:13" hidden="1" outlineLevel="1" x14ac:dyDescent="0.25">
      <c r="A524" s="105">
        <v>2014</v>
      </c>
      <c r="B524" s="38">
        <v>6.6</v>
      </c>
      <c r="C524" s="38">
        <v>3.9</v>
      </c>
      <c r="D524" s="38">
        <v>7.8</v>
      </c>
      <c r="E524" s="38">
        <v>5.2</v>
      </c>
      <c r="F524" s="38">
        <v>7.2</v>
      </c>
      <c r="G524" s="38">
        <v>4.4000000000000004</v>
      </c>
      <c r="H524" s="38">
        <v>9.6</v>
      </c>
      <c r="I524" s="38">
        <v>12.3</v>
      </c>
      <c r="J524" s="38">
        <v>4.5</v>
      </c>
      <c r="K524" s="38">
        <v>6.9</v>
      </c>
      <c r="L524" s="40"/>
      <c r="M524" s="40"/>
    </row>
    <row r="525" spans="1:13" collapsed="1" x14ac:dyDescent="0.25">
      <c r="A525" s="105">
        <v>2015</v>
      </c>
      <c r="B525" s="38">
        <v>6.6</v>
      </c>
      <c r="C525" s="38">
        <v>4</v>
      </c>
      <c r="D525" s="38">
        <v>8.6999999999999993</v>
      </c>
      <c r="E525" s="38">
        <v>5.4</v>
      </c>
      <c r="F525" s="38">
        <v>7.7</v>
      </c>
      <c r="G525" s="38">
        <v>4.3</v>
      </c>
      <c r="H525" s="38">
        <v>9</v>
      </c>
      <c r="I525" s="38">
        <v>12.2</v>
      </c>
      <c r="J525" s="38">
        <v>4.3</v>
      </c>
      <c r="K525" s="38">
        <v>6.7</v>
      </c>
      <c r="L525" s="40"/>
      <c r="M525" s="40"/>
    </row>
    <row r="526" spans="1:13" x14ac:dyDescent="0.25">
      <c r="A526" s="105">
        <v>2016</v>
      </c>
      <c r="B526" s="38">
        <v>6.5</v>
      </c>
      <c r="C526" s="38">
        <v>4</v>
      </c>
      <c r="D526" s="38">
        <v>9.1</v>
      </c>
      <c r="E526" s="38">
        <v>4.4000000000000004</v>
      </c>
      <c r="F526" s="38">
        <v>7</v>
      </c>
      <c r="G526" s="38">
        <v>4.3</v>
      </c>
      <c r="H526" s="38">
        <v>8.6</v>
      </c>
      <c r="I526" s="38">
        <v>11.8</v>
      </c>
      <c r="J526" s="38">
        <v>4.2</v>
      </c>
      <c r="K526" s="38">
        <v>5.6</v>
      </c>
      <c r="L526" s="40"/>
      <c r="M526" s="40"/>
    </row>
    <row r="527" spans="1:13" x14ac:dyDescent="0.25">
      <c r="A527" s="105">
        <v>2017</v>
      </c>
      <c r="B527" s="38">
        <v>5.2</v>
      </c>
      <c r="C527" s="38">
        <v>3.1</v>
      </c>
      <c r="D527" s="38">
        <v>7.9</v>
      </c>
      <c r="E527" s="38">
        <v>3.5</v>
      </c>
      <c r="F527" s="38">
        <v>6</v>
      </c>
      <c r="G527" s="38">
        <v>3.8</v>
      </c>
      <c r="H527" s="38">
        <v>6.2</v>
      </c>
      <c r="I527" s="38">
        <v>10.3</v>
      </c>
      <c r="J527" s="38">
        <v>3.3</v>
      </c>
      <c r="K527" s="38">
        <v>4.3</v>
      </c>
      <c r="L527" s="40"/>
      <c r="M527" s="40"/>
    </row>
    <row r="528" spans="1:13" x14ac:dyDescent="0.25">
      <c r="A528" s="105">
        <v>2018</v>
      </c>
      <c r="B528" s="38">
        <v>5</v>
      </c>
      <c r="C528" s="38">
        <v>3.2</v>
      </c>
      <c r="D528" s="38">
        <v>7.2</v>
      </c>
      <c r="E528" s="38">
        <v>3.4</v>
      </c>
      <c r="F528" s="38">
        <v>5.4</v>
      </c>
      <c r="G528" s="38">
        <v>3.9</v>
      </c>
      <c r="H528" s="38">
        <v>6</v>
      </c>
      <c r="I528" s="38">
        <v>9.1</v>
      </c>
      <c r="J528" s="38">
        <v>2.9</v>
      </c>
      <c r="K528" s="38">
        <v>4.3</v>
      </c>
      <c r="L528" s="40"/>
      <c r="M528" s="40"/>
    </row>
    <row r="529" spans="1:13" x14ac:dyDescent="0.25">
      <c r="A529" s="105">
        <v>2019</v>
      </c>
      <c r="B529" s="38">
        <v>4.9000000000000004</v>
      </c>
      <c r="C529" s="38">
        <v>3.3</v>
      </c>
      <c r="D529" s="38">
        <v>6.9</v>
      </c>
      <c r="E529" s="38">
        <v>3.7</v>
      </c>
      <c r="F529" s="38">
        <v>5.0999999999999996</v>
      </c>
      <c r="G529" s="38">
        <v>3.7</v>
      </c>
      <c r="H529" s="38">
        <v>5.5</v>
      </c>
      <c r="I529" s="38">
        <v>8.8000000000000007</v>
      </c>
      <c r="J529" s="38">
        <v>3.2</v>
      </c>
      <c r="K529" s="38">
        <v>4.8</v>
      </c>
      <c r="L529" s="40"/>
      <c r="M529" s="40"/>
    </row>
    <row r="530" spans="1:13" x14ac:dyDescent="0.25">
      <c r="A530" s="105">
        <v>2020</v>
      </c>
      <c r="B530" s="38">
        <v>6</v>
      </c>
      <c r="C530" s="38">
        <v>4.7</v>
      </c>
      <c r="D530" s="38">
        <v>8.8000000000000007</v>
      </c>
      <c r="E530" s="38">
        <v>4.9000000000000004</v>
      </c>
      <c r="F530" s="38">
        <v>5.5</v>
      </c>
      <c r="G530" s="38">
        <v>5.8</v>
      </c>
      <c r="H530" s="38">
        <v>6.5</v>
      </c>
      <c r="I530" s="38">
        <v>10</v>
      </c>
      <c r="J530" s="38">
        <v>4.2</v>
      </c>
      <c r="K530" s="38">
        <v>6</v>
      </c>
      <c r="L530" s="40"/>
      <c r="M530" s="40"/>
    </row>
    <row r="531" spans="1:13" x14ac:dyDescent="0.25">
      <c r="A531" s="105">
        <v>2021</v>
      </c>
      <c r="B531" s="38">
        <v>5.0999999999999996</v>
      </c>
      <c r="C531" s="38">
        <v>3.6</v>
      </c>
      <c r="D531" s="38">
        <v>7.9</v>
      </c>
      <c r="E531" s="38">
        <v>3.9</v>
      </c>
      <c r="F531" s="38">
        <v>5.8</v>
      </c>
      <c r="G531" s="38">
        <v>4.3</v>
      </c>
      <c r="H531" s="38">
        <v>5.3</v>
      </c>
      <c r="I531" s="38">
        <v>10</v>
      </c>
      <c r="J531" s="38">
        <v>3.8</v>
      </c>
      <c r="K531" s="38">
        <v>5.2</v>
      </c>
      <c r="L531" s="40"/>
      <c r="M531" s="40"/>
    </row>
    <row r="532" spans="1:13" x14ac:dyDescent="0.25">
      <c r="A532" s="105">
        <v>2022</v>
      </c>
      <c r="B532" s="109">
        <v>4.5</v>
      </c>
      <c r="C532" s="109">
        <v>3.3</v>
      </c>
      <c r="D532" s="109">
        <v>6.7</v>
      </c>
      <c r="E532" s="109">
        <v>3.5</v>
      </c>
      <c r="F532" s="38">
        <v>6</v>
      </c>
      <c r="G532" s="109">
        <v>3.7</v>
      </c>
      <c r="H532" s="109">
        <v>4.3</v>
      </c>
      <c r="I532" s="109">
        <v>8.5</v>
      </c>
      <c r="J532" s="38">
        <v>3</v>
      </c>
      <c r="K532" s="114">
        <v>4.4000000000000004</v>
      </c>
      <c r="L532" s="40"/>
      <c r="M532" s="40"/>
    </row>
    <row r="533" spans="1:13" x14ac:dyDescent="0.25">
      <c r="A533" s="105">
        <v>2023</v>
      </c>
      <c r="B533" s="85">
        <v>4.3</v>
      </c>
      <c r="C533" s="85">
        <v>3.3</v>
      </c>
      <c r="D533" s="85">
        <v>6.4</v>
      </c>
      <c r="E533" s="85">
        <v>3.4</v>
      </c>
      <c r="F533" s="85">
        <v>4.5999999999999996</v>
      </c>
      <c r="G533" s="85">
        <v>3.5</v>
      </c>
      <c r="H533" s="85">
        <v>4.4000000000000004</v>
      </c>
      <c r="I533" s="85">
        <v>7.2</v>
      </c>
      <c r="J533" s="112">
        <v>3</v>
      </c>
      <c r="K533" s="108">
        <v>4.0999999999999996</v>
      </c>
      <c r="L533" s="113"/>
      <c r="M533" s="40"/>
    </row>
    <row r="534" spans="1:13" x14ac:dyDescent="0.25">
      <c r="A534" s="40"/>
      <c r="B534" s="108"/>
      <c r="C534" s="40"/>
      <c r="D534" s="40"/>
      <c r="E534" s="40"/>
      <c r="F534" s="40"/>
      <c r="G534" s="40"/>
      <c r="H534" s="40"/>
      <c r="I534" s="40"/>
      <c r="J534" s="40"/>
      <c r="K534" s="115"/>
      <c r="L534" s="40"/>
      <c r="M534" s="40"/>
    </row>
    <row r="535" spans="1:13" x14ac:dyDescent="0.25">
      <c r="A535" s="40"/>
      <c r="B535" s="108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</row>
    <row r="536" spans="1:13" x14ac:dyDescent="0.25">
      <c r="B536" s="86"/>
    </row>
    <row r="537" spans="1:13" x14ac:dyDescent="0.25">
      <c r="B537" s="86"/>
    </row>
    <row r="538" spans="1:13" x14ac:dyDescent="0.25">
      <c r="B538" s="86"/>
    </row>
    <row r="539" spans="1:13" x14ac:dyDescent="0.25">
      <c r="B539" s="86"/>
    </row>
    <row r="540" spans="1:13" x14ac:dyDescent="0.25">
      <c r="B540" s="86"/>
    </row>
    <row r="541" spans="1:13" x14ac:dyDescent="0.25">
      <c r="B541" s="86"/>
    </row>
    <row r="542" spans="1:13" x14ac:dyDescent="0.25">
      <c r="B542" s="86"/>
    </row>
    <row r="543" spans="1:13" x14ac:dyDescent="0.25">
      <c r="B543" s="86"/>
    </row>
    <row r="544" spans="1:13" x14ac:dyDescent="0.25">
      <c r="B544" s="86"/>
    </row>
    <row r="545" spans="1:16" x14ac:dyDescent="0.25">
      <c r="B545" s="86"/>
    </row>
    <row r="546" spans="1:16" x14ac:dyDescent="0.25">
      <c r="B546" s="86"/>
    </row>
    <row r="547" spans="1:16" x14ac:dyDescent="0.25">
      <c r="B547" s="86"/>
    </row>
    <row r="554" spans="1:16" s="3" customFormat="1" ht="5.25" customHeight="1" x14ac:dyDescent="0.25"/>
    <row r="556" spans="1:16" x14ac:dyDescent="0.25">
      <c r="A556" s="88"/>
    </row>
    <row r="557" spans="1:16" ht="92.4" x14ac:dyDescent="0.25">
      <c r="A557" s="6"/>
      <c r="B557" s="91" t="s">
        <v>62</v>
      </c>
      <c r="C557" s="6" t="s">
        <v>63</v>
      </c>
      <c r="D557" s="6" t="s">
        <v>64</v>
      </c>
      <c r="E557" s="6" t="s">
        <v>65</v>
      </c>
      <c r="F557" s="6" t="s">
        <v>66</v>
      </c>
      <c r="G557" s="6" t="s">
        <v>67</v>
      </c>
      <c r="H557" s="6" t="s">
        <v>68</v>
      </c>
      <c r="I557" s="6" t="s">
        <v>69</v>
      </c>
      <c r="J557" s="6" t="s">
        <v>70</v>
      </c>
      <c r="K557" s="91" t="s">
        <v>71</v>
      </c>
      <c r="L557" s="6" t="s">
        <v>72</v>
      </c>
      <c r="M557" s="6" t="s">
        <v>73</v>
      </c>
      <c r="N557" s="6" t="s">
        <v>74</v>
      </c>
      <c r="O557" s="6" t="s">
        <v>75</v>
      </c>
      <c r="P557" s="6" t="s">
        <v>76</v>
      </c>
    </row>
    <row r="558" spans="1:16" ht="24.6" customHeight="1" x14ac:dyDescent="0.25">
      <c r="A558" s="94" t="s">
        <v>77</v>
      </c>
      <c r="B558" s="95">
        <v>68.051674829887247</v>
      </c>
      <c r="C558" s="96">
        <v>21.20085015940489</v>
      </c>
      <c r="D558" s="97">
        <v>6.8205970437638879</v>
      </c>
      <c r="E558" s="47">
        <v>12.124432421988214</v>
      </c>
      <c r="F558" s="47">
        <v>3.8836827359675392</v>
      </c>
      <c r="G558" s="47">
        <v>11.887740314945416</v>
      </c>
      <c r="H558" s="47">
        <v>15.394647860110135</v>
      </c>
      <c r="I558" s="47">
        <v>13.080861752487682</v>
      </c>
      <c r="J558" s="47">
        <v>15.607187711332239</v>
      </c>
      <c r="K558" s="98">
        <v>31.948325170112749</v>
      </c>
      <c r="L558" s="47">
        <v>2.4385224817368041</v>
      </c>
      <c r="M558" s="47">
        <v>66.179648111945667</v>
      </c>
      <c r="N558" s="47">
        <v>3.7555304043625886</v>
      </c>
      <c r="O558" s="47">
        <v>2.6443049696470831</v>
      </c>
      <c r="P558" s="47">
        <v>24.981994032307849</v>
      </c>
    </row>
    <row r="559" spans="1:16" ht="18.600000000000001" customHeight="1" x14ac:dyDescent="0.25">
      <c r="A559" s="92"/>
      <c r="B559" s="92"/>
      <c r="C559" s="92"/>
      <c r="D559" s="90"/>
    </row>
    <row r="560" spans="1:16" ht="19.2" customHeight="1" x14ac:dyDescent="0.25">
      <c r="A560" s="92"/>
      <c r="B560" s="92"/>
      <c r="C560" s="92"/>
      <c r="D560" s="90"/>
    </row>
    <row r="561" spans="1:4" ht="15.6" customHeight="1" x14ac:dyDescent="0.25">
      <c r="A561" s="92"/>
      <c r="B561" s="92"/>
      <c r="C561" s="92"/>
      <c r="D561" s="90"/>
    </row>
    <row r="562" spans="1:4" ht="17.399999999999999" customHeight="1" x14ac:dyDescent="0.25">
      <c r="A562" s="92"/>
      <c r="B562" s="92"/>
      <c r="C562" s="92"/>
      <c r="D562" s="90"/>
    </row>
    <row r="563" spans="1:4" ht="12.6" customHeight="1" x14ac:dyDescent="0.25">
      <c r="A563" s="92"/>
      <c r="B563" s="92"/>
      <c r="C563" s="92"/>
      <c r="D563" s="90"/>
    </row>
    <row r="564" spans="1:4" x14ac:dyDescent="0.25">
      <c r="A564" s="92"/>
      <c r="B564" s="92"/>
      <c r="C564" s="92"/>
      <c r="D564" s="90"/>
    </row>
    <row r="565" spans="1:4" ht="12" customHeight="1" x14ac:dyDescent="0.25">
      <c r="A565" s="92"/>
      <c r="B565" s="92"/>
      <c r="C565" s="92"/>
      <c r="D565" s="90"/>
    </row>
    <row r="566" spans="1:4" x14ac:dyDescent="0.25">
      <c r="A566" s="92"/>
      <c r="B566" s="92"/>
      <c r="C566" s="92"/>
      <c r="D566" s="90"/>
    </row>
    <row r="567" spans="1:4" ht="27.6" customHeight="1" x14ac:dyDescent="0.25">
      <c r="A567" s="93"/>
      <c r="B567" s="93"/>
      <c r="C567" s="93"/>
      <c r="D567" s="89"/>
    </row>
    <row r="568" spans="1:4" ht="21" customHeight="1" x14ac:dyDescent="0.25">
      <c r="A568" s="92"/>
      <c r="B568" s="92"/>
      <c r="C568" s="92"/>
      <c r="D568" s="90"/>
    </row>
    <row r="569" spans="1:4" ht="16.8" customHeight="1" x14ac:dyDescent="0.25">
      <c r="A569" s="92"/>
      <c r="B569" s="92"/>
      <c r="C569" s="92"/>
      <c r="D569" s="90"/>
    </row>
    <row r="570" spans="1:4" x14ac:dyDescent="0.25">
      <c r="A570" s="92"/>
      <c r="B570" s="92"/>
      <c r="C570" s="92"/>
      <c r="D570" s="90"/>
    </row>
    <row r="571" spans="1:4" x14ac:dyDescent="0.25">
      <c r="A571" s="92"/>
      <c r="B571" s="92"/>
      <c r="C571" s="92"/>
      <c r="D571" s="90"/>
    </row>
    <row r="572" spans="1:4" x14ac:dyDescent="0.25">
      <c r="A572" s="92"/>
      <c r="B572" s="92"/>
      <c r="C572" s="92"/>
      <c r="D572" s="90"/>
    </row>
    <row r="580" s="3" customFormat="1" ht="5.25" customHeight="1" x14ac:dyDescent="0.25"/>
  </sheetData>
  <mergeCells count="5">
    <mergeCell ref="A263:A274"/>
    <mergeCell ref="A275:A286"/>
    <mergeCell ref="A287:A298"/>
    <mergeCell ref="A251:A262"/>
    <mergeCell ref="A299:A310"/>
  </mergeCells>
  <phoneticPr fontId="2" type="noConversion"/>
  <printOptions horizontalCentered="1" verticalCentered="1"/>
  <pageMargins left="0.74803149606299213" right="3.937007874015748E-2" top="0.6692913385826772" bottom="0.98425196850393704" header="0.51181102362204722" footer="0.51181102362204722"/>
  <pageSetup paperSize="9" scale="60" orientation="portrait" horizontalDpi="4294967293" verticalDpi="300" r:id="rId1"/>
  <headerFooter alignWithMargins="0">
    <oddFooter>&amp;L&amp;Z&amp;F&amp;R&amp;D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nodarbinātība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Sintija Biša</cp:lastModifiedBy>
  <cp:lastPrinted>2008-08-28T09:24:39Z</cp:lastPrinted>
  <dcterms:created xsi:type="dcterms:W3CDTF">2005-05-23T10:39:36Z</dcterms:created>
  <dcterms:modified xsi:type="dcterms:W3CDTF">2025-01-23T14:08:08Z</dcterms:modified>
</cp:coreProperties>
</file>