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6" windowHeight="7980" activeTab="0"/>
  </bookViews>
  <sheets>
    <sheet name="2022" sheetId="1" r:id="rId1"/>
  </sheets>
  <definedNames/>
  <calcPr fullCalcOnLoad="1"/>
</workbook>
</file>

<file path=xl/sharedStrings.xml><?xml version="1.0" encoding="utf-8"?>
<sst xmlns="http://schemas.openxmlformats.org/spreadsheetml/2006/main" count="89" uniqueCount="61">
  <si>
    <t>REZERVES FONDA LĪDZEKĻU IZLIETOJUMS</t>
  </si>
  <si>
    <t>Iedaļa</t>
  </si>
  <si>
    <t>Kods</t>
  </si>
  <si>
    <t>Iestāde</t>
  </si>
  <si>
    <t>Mērķis</t>
  </si>
  <si>
    <t>Summa EUR</t>
  </si>
  <si>
    <t>Lēmuma / rīkojuma Nr., datums</t>
  </si>
  <si>
    <t>JANVĀRĪ</t>
  </si>
  <si>
    <t>KOPĀ  JANVĀRĪ</t>
  </si>
  <si>
    <t>ATLIKUMS</t>
  </si>
  <si>
    <t>FEBRUĀRĪ</t>
  </si>
  <si>
    <t>KOPĀ  FEBRUĀRĪ</t>
  </si>
  <si>
    <t>PAVISAM KOPĀ</t>
  </si>
  <si>
    <t>MARTĀ</t>
  </si>
  <si>
    <t>01.110.</t>
  </si>
  <si>
    <t>Liepājas pilsētas administrācija</t>
  </si>
  <si>
    <t>KOPĀ  MARTĀ</t>
  </si>
  <si>
    <t>APRĪLĪ</t>
  </si>
  <si>
    <t>KOPĀ  APRĪLĪ</t>
  </si>
  <si>
    <t>PAVISAM  KOPĀ</t>
  </si>
  <si>
    <t>MAIJĀ</t>
  </si>
  <si>
    <t>KOPĀ  MAIJĀ</t>
  </si>
  <si>
    <t>JŪNIJĀ</t>
  </si>
  <si>
    <t>KOPĀ JŪNIJĀ</t>
  </si>
  <si>
    <t>JŪLIJĀ</t>
  </si>
  <si>
    <t>KOPĀ JŪLIJĀ</t>
  </si>
  <si>
    <t>AUGUSTĀ</t>
  </si>
  <si>
    <t>KOPĀ AUGUSTĀ</t>
  </si>
  <si>
    <t>SEPTEMBRĪ</t>
  </si>
  <si>
    <t>KOPĀ SEPTEMBRĪ</t>
  </si>
  <si>
    <t>OKTOBRĪ</t>
  </si>
  <si>
    <t>KOPĀ OKTOBRĪ</t>
  </si>
  <si>
    <t>NOVEMBRĪ</t>
  </si>
  <si>
    <t>KOPĀ NOVEMBRĪ</t>
  </si>
  <si>
    <t>DECEMBRĪ</t>
  </si>
  <si>
    <t>KOPĀ DECEMBRĪ</t>
  </si>
  <si>
    <t xml:space="preserve">KOPĀ </t>
  </si>
  <si>
    <t xml:space="preserve">SADALĀMAIS ATLIKUMS </t>
  </si>
  <si>
    <t xml:space="preserve">DOMES PRIEKŠSĒDĒTĀJS </t>
  </si>
  <si>
    <t>Telpu ekspluatācijas izmaksas vakcinācijas centrā SIA "Liepājas Latviešu biedrības nams"</t>
  </si>
  <si>
    <t>Ukrainas civiliedzīvotāju uzņemšana</t>
  </si>
  <si>
    <t>Sabiedriskā labuma organizācijai biedrībai "Tabitas sirds" Ukrainas civiliedzīvotāju atbalstam</t>
  </si>
  <si>
    <t>Lielformāta foto liecību no kara zonas izstādīšanai Liepājā</t>
  </si>
  <si>
    <t>Sabiedrību izglītojošu pasākumu īstenošanai Liepājā, precizējot līdzekļu izlietošanas mērķi, paredzot, ka finanšu līdzekļi izlietojami tai skaitā TV žurnālistu veidotas filmas par Krievijas iebrukumu Ukrainā pirmizrādei, drukātam izdevumam, pasākumam Karostā vai pie vēsturiskajiem militārajiem objektiem u.tml.</t>
  </si>
  <si>
    <t>08.100.</t>
  </si>
  <si>
    <t>Papildu finansējuma piešķiršana Ukraiņu sportistu uzturēšanās izdevumiem Liepājā Eiropas jauniešu badmintona turnīra "Yonex Latvia U17" norises laikā</t>
  </si>
  <si>
    <t>Liepājas pilsētas domes Sporta pārvalde</t>
  </si>
  <si>
    <t>Sabiedriskā labuma organizācijai biedrībai "Tabitas sirds" Ukrainas sabiedrības vispārējam atbalstam</t>
  </si>
  <si>
    <t>Liepājas valstspilsētas pašvaldības domes 2022. gada 11. janvāra lēmums Nr.3/1</t>
  </si>
  <si>
    <t>Liepajas valstspilsētas pašvaldības domes patstāvīgās Finanšu komitejas 2022. gada 7.aprīļa lēmums Nr.1/4</t>
  </si>
  <si>
    <t>Liepājas valstspilsētas pašvaldības domes 2022. gada 19. maija lēmumi Nr.170/9 un Nr.176/9</t>
  </si>
  <si>
    <t>Saskaņā ar Liepājas valstspilsētas pašvaldības 2022. gada 8. augusta rīkojumu Nr.148/2.1.1.</t>
  </si>
  <si>
    <t>Saskaņā ar Liepājas valstspilsētas domes 2022. gada 18. augusta lēmumu Nr.312/12</t>
  </si>
  <si>
    <t>Liepājas valstspilsētas domes pastāvīgās Finanšu komitejas 2022. gada 8. septembra lēmums Nr.5/10</t>
  </si>
  <si>
    <t xml:space="preserve">                              G.ANSIŅŠ</t>
  </si>
  <si>
    <t xml:space="preserve">LIEPĀJAS PILSĒTAS 2022. GADA BUDŽETA </t>
  </si>
  <si>
    <t>Liepājas valstspilsētas pašvaldības</t>
  </si>
  <si>
    <t xml:space="preserve">                     3. PIELIKUMS</t>
  </si>
  <si>
    <t xml:space="preserve">                     domes 2023. gada 20. aprīļa </t>
  </si>
  <si>
    <t>Pašvaldības īpašumā esošo telpu Siļķu ielā 7 (2. stāvs), Liepājā, aprīkošanai ar mēbelēm un sadzīves tehniku, lai nodrošinātu Ukrainas civiliedzīvotāju izmitināšanu</t>
  </si>
  <si>
    <t xml:space="preserve">                                             lēmumam Nr.108/4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</si>
</sst>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00\ &quot;Ls&quot;_-;\-* #,##0.00\ &quot;Ls&quot;_-;_-* &quot;-&quot;??\ &quot;Ls&quot;_-;_-@_-"/>
  </numFmts>
  <fonts count="45">
    <font>
      <sz val="10"/>
      <name val="Arial"/>
      <family val="0"/>
    </font>
    <font>
      <sz val="11"/>
      <color indexed="8"/>
      <name val="Calibri"/>
      <family val="2"/>
    </font>
    <font>
      <b/>
      <i/>
      <u val="single"/>
      <sz val="8"/>
      <name val="Arial"/>
      <family val="2"/>
    </font>
    <font>
      <sz val="8"/>
      <name val="Arial"/>
      <family val="2"/>
    </font>
    <font>
      <b/>
      <i/>
      <u val="single"/>
      <sz val="8"/>
      <color indexed="10"/>
      <name val="Arial"/>
      <family val="2"/>
    </font>
    <font>
      <b/>
      <i/>
      <sz val="8"/>
      <name val="Arial"/>
      <family val="2"/>
    </font>
    <font>
      <b/>
      <sz val="8"/>
      <name val="Arial"/>
      <family val="2"/>
    </font>
    <font>
      <b/>
      <sz val="8"/>
      <color indexed="10"/>
      <name val="Arial"/>
      <family val="2"/>
    </font>
    <font>
      <sz val="8"/>
      <color indexed="10"/>
      <name val="Arial"/>
      <family val="2"/>
    </font>
    <font>
      <b/>
      <sz val="11"/>
      <color indexed="52"/>
      <name val="Calibri"/>
      <family val="2"/>
    </font>
    <font>
      <sz val="11"/>
      <color indexed="10"/>
      <name val="Calibri"/>
      <family val="2"/>
    </font>
    <font>
      <u val="single"/>
      <sz val="10"/>
      <color indexed="30"/>
      <name val="Arial"/>
      <family val="2"/>
    </font>
    <font>
      <sz val="11"/>
      <color indexed="62"/>
      <name val="Calibri"/>
      <family val="2"/>
    </font>
    <font>
      <sz val="11"/>
      <color indexed="9"/>
      <name val="Calibri"/>
      <family val="2"/>
    </font>
    <font>
      <u val="single"/>
      <sz val="10"/>
      <color indexed="25"/>
      <name val="Arial"/>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4"/>
      <name val="Calibri Light"/>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4"/>
      <name val="Calibri"/>
      <family val="2"/>
    </font>
    <font>
      <b/>
      <sz val="13"/>
      <color indexed="54"/>
      <name val="Calibri"/>
      <family val="2"/>
    </font>
    <font>
      <b/>
      <sz val="11"/>
      <color indexed="54"/>
      <name val="Calibri"/>
      <family val="2"/>
    </font>
    <font>
      <sz val="11"/>
      <color theme="1"/>
      <name val="Calibri"/>
      <family val="2"/>
    </font>
    <font>
      <b/>
      <sz val="11"/>
      <color rgb="FFFA7D00"/>
      <name val="Calibri"/>
      <family val="2"/>
    </font>
    <font>
      <u val="single"/>
      <sz val="10"/>
      <color theme="10"/>
      <name val="Arial"/>
      <family val="2"/>
    </font>
    <font>
      <sz val="11"/>
      <color rgb="FF3F3F76"/>
      <name val="Calibri"/>
      <family val="2"/>
    </font>
    <font>
      <sz val="11"/>
      <color theme="0"/>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5700"/>
      <name val="Calibri"/>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C000"/>
        <bgColor indexed="64"/>
      </patternFill>
    </fill>
    <fill>
      <patternFill patternType="solid">
        <fgColor theme="0" tint="-0.14986999332904816"/>
        <bgColor indexed="64"/>
      </patternFill>
    </fill>
    <fill>
      <patternFill patternType="solid">
        <fgColor rgb="FFFBF5A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30" fillId="21" borderId="1"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2" fillId="0" borderId="0" applyNumberFormat="0" applyFill="0" applyBorder="0" applyAlignment="0" applyProtection="0"/>
    <xf numFmtId="0" fontId="33" fillId="20" borderId="2" applyNumberFormat="0" applyAlignment="0" applyProtection="0"/>
    <xf numFmtId="43" fontId="27" fillId="0" borderId="0" applyFill="0" applyBorder="0" applyAlignment="0" applyProtection="0"/>
    <xf numFmtId="41" fontId="27" fillId="0" borderId="0" applyFill="0" applyBorder="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4" applyNumberFormat="0" applyAlignment="0" applyProtection="0"/>
    <xf numFmtId="0" fontId="27" fillId="31" borderId="5" applyNumberFormat="0" applyAlignment="0" applyProtection="0"/>
    <xf numFmtId="9" fontId="27" fillId="0" borderId="0" applyFill="0" applyBorder="0" applyAlignment="0" applyProtection="0"/>
    <xf numFmtId="0" fontId="40" fillId="0" borderId="6" applyNumberFormat="0" applyFill="0" applyAlignment="0" applyProtection="0"/>
    <xf numFmtId="0" fontId="41" fillId="32" borderId="0" applyNumberFormat="0" applyBorder="0" applyAlignment="0" applyProtection="0"/>
    <xf numFmtId="176" fontId="0" fillId="0" borderId="0" applyFont="0" applyFill="0" applyBorder="0" applyAlignment="0" applyProtection="0"/>
    <xf numFmtId="168" fontId="27" fillId="0" borderId="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cellStyleXfs>
  <cellXfs count="145">
    <xf numFmtId="0" fontId="0" fillId="0" borderId="0" xfId="0" applyAlignment="1">
      <alignment/>
    </xf>
    <xf numFmtId="0" fontId="3" fillId="0" borderId="0" xfId="0" applyFont="1" applyAlignment="1">
      <alignment/>
    </xf>
    <xf numFmtId="0" fontId="4" fillId="0" borderId="0" xfId="0" applyFont="1" applyAlignment="1">
      <alignment vertical="top"/>
    </xf>
    <xf numFmtId="1" fontId="5" fillId="0" borderId="0" xfId="0" applyNumberFormat="1" applyFont="1" applyAlignment="1">
      <alignment horizontal="center" vertical="top" wrapText="1"/>
    </xf>
    <xf numFmtId="0" fontId="5" fillId="0" borderId="0" xfId="0" applyFont="1" applyAlignment="1">
      <alignment vertical="top" wrapText="1"/>
    </xf>
    <xf numFmtId="4" fontId="6" fillId="0" borderId="0" xfId="57" applyNumberFormat="1" applyFont="1" applyAlignment="1">
      <alignment horizontal="center" vertical="top"/>
    </xf>
    <xf numFmtId="0" fontId="7" fillId="0" borderId="0" xfId="0" applyFont="1" applyAlignment="1">
      <alignment vertical="top"/>
    </xf>
    <xf numFmtId="0" fontId="6" fillId="0" borderId="10" xfId="0" applyFont="1" applyBorder="1" applyAlignment="1">
      <alignment horizontal="center" vertical="top"/>
    </xf>
    <xf numFmtId="1" fontId="6" fillId="0" borderId="10" xfId="0" applyNumberFormat="1" applyFont="1" applyBorder="1" applyAlignment="1">
      <alignment horizontal="center" vertical="top" wrapText="1"/>
    </xf>
    <xf numFmtId="0" fontId="6" fillId="0" borderId="10" xfId="0" applyFont="1" applyBorder="1" applyAlignment="1">
      <alignment horizontal="center" vertical="top" wrapText="1"/>
    </xf>
    <xf numFmtId="4" fontId="6" fillId="0" borderId="10" xfId="57" applyNumberFormat="1" applyFont="1" applyBorder="1" applyAlignment="1">
      <alignment horizontal="center" vertical="top" wrapText="1"/>
    </xf>
    <xf numFmtId="0" fontId="6" fillId="0" borderId="11" xfId="0" applyFont="1" applyBorder="1" applyAlignment="1">
      <alignment vertical="top"/>
    </xf>
    <xf numFmtId="0" fontId="6" fillId="0" borderId="0" xfId="0" applyFont="1" applyAlignment="1">
      <alignment vertical="top" wrapText="1"/>
    </xf>
    <xf numFmtId="0" fontId="3" fillId="33" borderId="10" xfId="0" applyFont="1" applyFill="1" applyBorder="1" applyAlignment="1">
      <alignment vertical="top"/>
    </xf>
    <xf numFmtId="0" fontId="3" fillId="33" borderId="10" xfId="0" applyFont="1" applyFill="1" applyBorder="1" applyAlignment="1">
      <alignment horizontal="center" vertical="center"/>
    </xf>
    <xf numFmtId="0" fontId="3" fillId="33" borderId="10" xfId="0" applyFont="1" applyFill="1" applyBorder="1" applyAlignment="1">
      <alignment vertical="top" wrapText="1"/>
    </xf>
    <xf numFmtId="0" fontId="3" fillId="0" borderId="10" xfId="0" applyFont="1" applyBorder="1" applyAlignment="1">
      <alignment vertical="top" wrapText="1"/>
    </xf>
    <xf numFmtId="4" fontId="3" fillId="0" borderId="10" xfId="57" applyNumberFormat="1" applyFont="1" applyBorder="1" applyAlignment="1">
      <alignment horizontal="center" vertical="top"/>
    </xf>
    <xf numFmtId="0" fontId="3" fillId="0" borderId="10" xfId="0" applyFont="1" applyBorder="1" applyAlignment="1">
      <alignment vertical="top"/>
    </xf>
    <xf numFmtId="1" fontId="3" fillId="0" borderId="10" xfId="0" applyNumberFormat="1" applyFont="1" applyBorder="1" applyAlignment="1">
      <alignment horizontal="center" vertical="top" wrapText="1"/>
    </xf>
    <xf numFmtId="4" fontId="3" fillId="0" borderId="10" xfId="57" applyNumberFormat="1" applyFont="1" applyFill="1" applyBorder="1" applyAlignment="1">
      <alignment horizontal="center" vertical="top"/>
    </xf>
    <xf numFmtId="0" fontId="6" fillId="0" borderId="10" xfId="0" applyFont="1" applyBorder="1" applyAlignment="1">
      <alignment vertical="top"/>
    </xf>
    <xf numFmtId="4" fontId="6" fillId="0" borderId="10" xfId="57" applyNumberFormat="1" applyFont="1" applyFill="1" applyBorder="1" applyAlignment="1">
      <alignment horizontal="center" vertical="top"/>
    </xf>
    <xf numFmtId="0" fontId="7" fillId="34" borderId="10" xfId="0" applyFont="1" applyFill="1" applyBorder="1" applyAlignment="1">
      <alignment vertical="top"/>
    </xf>
    <xf numFmtId="4" fontId="6" fillId="34" borderId="10" xfId="57" applyNumberFormat="1" applyFont="1" applyFill="1" applyBorder="1" applyAlignment="1">
      <alignment horizontal="center" vertical="top"/>
    </xf>
    <xf numFmtId="0" fontId="3" fillId="34" borderId="10" xfId="0" applyFont="1" applyFill="1" applyBorder="1" applyAlignment="1">
      <alignment vertical="top"/>
    </xf>
    <xf numFmtId="0" fontId="6" fillId="33" borderId="11" xfId="0" applyFont="1" applyFill="1" applyBorder="1" applyAlignment="1">
      <alignment vertical="top"/>
    </xf>
    <xf numFmtId="1" fontId="3" fillId="33" borderId="0" xfId="0" applyNumberFormat="1" applyFont="1" applyFill="1" applyAlignment="1">
      <alignment horizontal="center" vertical="top" wrapText="1"/>
    </xf>
    <xf numFmtId="0" fontId="3" fillId="33" borderId="0" xfId="0" applyFont="1" applyFill="1" applyAlignment="1">
      <alignment vertical="top" wrapText="1"/>
    </xf>
    <xf numFmtId="4" fontId="3" fillId="33" borderId="0" xfId="57" applyNumberFormat="1" applyFont="1" applyFill="1" applyBorder="1" applyAlignment="1">
      <alignment horizontal="center" vertical="top"/>
    </xf>
    <xf numFmtId="0" fontId="3" fillId="33" borderId="12" xfId="0" applyFont="1" applyFill="1" applyBorder="1" applyAlignment="1">
      <alignment vertical="top"/>
    </xf>
    <xf numFmtId="2" fontId="3" fillId="0" borderId="0" xfId="0" applyNumberFormat="1" applyFont="1" applyAlignment="1">
      <alignment/>
    </xf>
    <xf numFmtId="4" fontId="7" fillId="34" borderId="10" xfId="57" applyNumberFormat="1" applyFont="1" applyFill="1" applyBorder="1" applyAlignment="1">
      <alignment horizontal="center" vertical="top"/>
    </xf>
    <xf numFmtId="1" fontId="3" fillId="0" borderId="10" xfId="0" applyNumberFormat="1" applyFont="1" applyBorder="1" applyAlignment="1">
      <alignment horizontal="left" vertical="top" wrapText="1"/>
    </xf>
    <xf numFmtId="4" fontId="3" fillId="33" borderId="10" xfId="57" applyNumberFormat="1" applyFont="1" applyFill="1" applyBorder="1" applyAlignment="1">
      <alignment horizontal="center" vertical="top"/>
    </xf>
    <xf numFmtId="0" fontId="3" fillId="33" borderId="10" xfId="0" applyFont="1" applyFill="1" applyBorder="1" applyAlignment="1">
      <alignment horizontal="left" vertical="top"/>
    </xf>
    <xf numFmtId="0" fontId="6" fillId="34" borderId="10" xfId="0" applyFont="1" applyFill="1" applyBorder="1" applyAlignment="1">
      <alignment vertical="top"/>
    </xf>
    <xf numFmtId="1" fontId="3" fillId="34" borderId="10" xfId="0" applyNumberFormat="1" applyFont="1" applyFill="1" applyBorder="1" applyAlignment="1">
      <alignment horizontal="center" vertical="top" wrapText="1"/>
    </xf>
    <xf numFmtId="0" fontId="3" fillId="34" borderId="10" xfId="0" applyFont="1" applyFill="1" applyBorder="1" applyAlignment="1">
      <alignment vertical="top" wrapText="1"/>
    </xf>
    <xf numFmtId="0" fontId="6" fillId="33" borderId="0" xfId="0" applyFont="1" applyFill="1" applyAlignment="1">
      <alignment vertical="top" wrapText="1"/>
    </xf>
    <xf numFmtId="4" fontId="6" fillId="33" borderId="0" xfId="57" applyNumberFormat="1" applyFont="1" applyFill="1" applyBorder="1" applyAlignment="1">
      <alignment horizontal="center" vertical="top"/>
    </xf>
    <xf numFmtId="0" fontId="3" fillId="0" borderId="10" xfId="0" applyFont="1" applyBorder="1" applyAlignment="1">
      <alignment horizontal="justify" vertical="top"/>
    </xf>
    <xf numFmtId="0" fontId="3" fillId="0" borderId="10" xfId="0" applyFont="1" applyBorder="1" applyAlignment="1">
      <alignment horizontal="right" vertical="top" wrapText="1"/>
    </xf>
    <xf numFmtId="0" fontId="3" fillId="0" borderId="0" xfId="0" applyFont="1" applyAlignment="1">
      <alignment horizontal="left" vertical="top" wrapText="1"/>
    </xf>
    <xf numFmtId="1" fontId="7" fillId="34" borderId="10" xfId="0" applyNumberFormat="1" applyFont="1" applyFill="1" applyBorder="1" applyAlignment="1">
      <alignment horizontal="center" vertical="top" wrapText="1"/>
    </xf>
    <xf numFmtId="1" fontId="6" fillId="33" borderId="0" xfId="0" applyNumberFormat="1" applyFont="1" applyFill="1" applyAlignment="1">
      <alignment horizontal="center" vertical="top" wrapText="1"/>
    </xf>
    <xf numFmtId="1" fontId="3" fillId="0" borderId="10" xfId="0" applyNumberFormat="1" applyFont="1" applyBorder="1" applyAlignment="1">
      <alignment horizontal="center" vertical="center" wrapText="1"/>
    </xf>
    <xf numFmtId="4" fontId="6" fillId="0" borderId="10" xfId="57" applyNumberFormat="1" applyFont="1" applyBorder="1" applyAlignment="1">
      <alignment horizontal="center" vertical="top"/>
    </xf>
    <xf numFmtId="1" fontId="3" fillId="0" borderId="0" xfId="0" applyNumberFormat="1" applyFont="1" applyAlignment="1">
      <alignment horizontal="center" vertical="top" wrapText="1"/>
    </xf>
    <xf numFmtId="0" fontId="3" fillId="0" borderId="0" xfId="0" applyFont="1" applyAlignment="1">
      <alignment vertical="top" wrapText="1"/>
    </xf>
    <xf numFmtId="4" fontId="3" fillId="0" borderId="0" xfId="57" applyNumberFormat="1" applyFont="1" applyBorder="1" applyAlignment="1">
      <alignment horizontal="center" vertical="top"/>
    </xf>
    <xf numFmtId="0" fontId="3" fillId="0" borderId="13" xfId="0" applyFont="1" applyBorder="1" applyAlignment="1">
      <alignment vertical="top"/>
    </xf>
    <xf numFmtId="0" fontId="6" fillId="0" borderId="10" xfId="0" applyFont="1" applyBorder="1" applyAlignment="1">
      <alignment vertical="top" wrapText="1"/>
    </xf>
    <xf numFmtId="0" fontId="6" fillId="33" borderId="14" xfId="0" applyFont="1" applyFill="1" applyBorder="1" applyAlignment="1">
      <alignment vertical="top"/>
    </xf>
    <xf numFmtId="1" fontId="6" fillId="33" borderId="15" xfId="0" applyNumberFormat="1" applyFont="1" applyFill="1" applyBorder="1" applyAlignment="1">
      <alignment horizontal="center" vertical="top" wrapText="1"/>
    </xf>
    <xf numFmtId="0" fontId="7" fillId="33" borderId="13" xfId="0" applyFont="1" applyFill="1" applyBorder="1" applyAlignment="1">
      <alignment vertical="top"/>
    </xf>
    <xf numFmtId="0" fontId="3" fillId="33" borderId="16" xfId="0" applyFont="1" applyFill="1" applyBorder="1" applyAlignment="1">
      <alignment vertical="top" wrapText="1"/>
    </xf>
    <xf numFmtId="0" fontId="3" fillId="0" borderId="16" xfId="0" applyFont="1" applyBorder="1" applyAlignment="1">
      <alignment horizontal="justify" vertical="top"/>
    </xf>
    <xf numFmtId="0" fontId="6" fillId="0" borderId="17" xfId="0" applyFont="1" applyBorder="1" applyAlignment="1">
      <alignment vertical="top"/>
    </xf>
    <xf numFmtId="1" fontId="3" fillId="0" borderId="18" xfId="0" applyNumberFormat="1" applyFont="1" applyBorder="1" applyAlignment="1">
      <alignment horizontal="center" vertical="top" wrapText="1"/>
    </xf>
    <xf numFmtId="0" fontId="3" fillId="0" borderId="12" xfId="0" applyFont="1" applyBorder="1" applyAlignment="1">
      <alignment vertical="top"/>
    </xf>
    <xf numFmtId="0" fontId="3" fillId="0" borderId="10" xfId="0" applyFont="1" applyBorder="1" applyAlignment="1">
      <alignment horizontal="left" vertical="top" wrapText="1"/>
    </xf>
    <xf numFmtId="0" fontId="3" fillId="33" borderId="19" xfId="0" applyFont="1" applyFill="1" applyBorder="1" applyAlignment="1">
      <alignment vertical="top" wrapText="1"/>
    </xf>
    <xf numFmtId="4" fontId="3" fillId="33" borderId="19" xfId="57" applyNumberFormat="1" applyFont="1" applyFill="1" applyBorder="1" applyAlignment="1">
      <alignment horizontal="center" vertical="top"/>
    </xf>
    <xf numFmtId="4" fontId="3" fillId="0" borderId="0" xfId="57" applyNumberFormat="1" applyFont="1" applyAlignment="1">
      <alignment horizontal="center" vertical="top"/>
    </xf>
    <xf numFmtId="4" fontId="8" fillId="33" borderId="19" xfId="57" applyNumberFormat="1" applyFont="1" applyFill="1" applyBorder="1" applyAlignment="1">
      <alignment horizontal="center" vertical="top"/>
    </xf>
    <xf numFmtId="1" fontId="3" fillId="33" borderId="10" xfId="0" applyNumberFormat="1" applyFont="1" applyFill="1" applyBorder="1" applyAlignment="1">
      <alignment horizontal="right" vertical="top" wrapText="1"/>
    </xf>
    <xf numFmtId="1" fontId="3" fillId="0" borderId="0" xfId="0" applyNumberFormat="1" applyFont="1" applyAlignment="1">
      <alignment wrapText="1"/>
    </xf>
    <xf numFmtId="0" fontId="3" fillId="0" borderId="0" xfId="0" applyFont="1" applyAlignment="1">
      <alignment vertical="top"/>
    </xf>
    <xf numFmtId="4" fontId="3" fillId="0" borderId="0" xfId="0" applyNumberFormat="1" applyFont="1" applyAlignment="1">
      <alignment horizontal="center"/>
    </xf>
    <xf numFmtId="0" fontId="6" fillId="9" borderId="10" xfId="0" applyFont="1" applyFill="1" applyBorder="1" applyAlignment="1">
      <alignment vertical="top"/>
    </xf>
    <xf numFmtId="0" fontId="3" fillId="9" borderId="10" xfId="0" applyFont="1" applyFill="1" applyBorder="1" applyAlignment="1">
      <alignment vertical="top" wrapText="1"/>
    </xf>
    <xf numFmtId="4" fontId="6" fillId="9" borderId="10" xfId="0" applyNumberFormat="1" applyFont="1" applyFill="1" applyBorder="1" applyAlignment="1">
      <alignment horizontal="center"/>
    </xf>
    <xf numFmtId="0" fontId="6" fillId="9" borderId="10" xfId="0" applyFont="1" applyFill="1" applyBorder="1" applyAlignment="1">
      <alignment vertical="top" wrapText="1"/>
    </xf>
    <xf numFmtId="0" fontId="6" fillId="35" borderId="10" xfId="0" applyFont="1" applyFill="1" applyBorder="1" applyAlignment="1">
      <alignment vertical="top"/>
    </xf>
    <xf numFmtId="4" fontId="3" fillId="0" borderId="10" xfId="0" applyNumberFormat="1" applyFont="1" applyBorder="1" applyAlignment="1">
      <alignment horizontal="center"/>
    </xf>
    <xf numFmtId="0" fontId="3" fillId="0" borderId="10" xfId="0" applyFont="1" applyBorder="1" applyAlignment="1">
      <alignment/>
    </xf>
    <xf numFmtId="0" fontId="6" fillId="35" borderId="10" xfId="0" applyFont="1" applyFill="1" applyBorder="1" applyAlignment="1">
      <alignment vertical="top" wrapText="1"/>
    </xf>
    <xf numFmtId="4" fontId="6" fillId="35" borderId="10" xfId="0" applyNumberFormat="1" applyFont="1" applyFill="1" applyBorder="1" applyAlignment="1">
      <alignment horizontal="center"/>
    </xf>
    <xf numFmtId="1" fontId="3" fillId="0" borderId="0" xfId="0" applyNumberFormat="1" applyFont="1" applyAlignment="1">
      <alignment vertical="top" wrapText="1"/>
    </xf>
    <xf numFmtId="0" fontId="3" fillId="36" borderId="10" xfId="0" applyFont="1" applyFill="1" applyBorder="1" applyAlignment="1">
      <alignment vertical="top"/>
    </xf>
    <xf numFmtId="0" fontId="5" fillId="36" borderId="10" xfId="0" applyFont="1" applyFill="1" applyBorder="1" applyAlignment="1">
      <alignment vertical="top"/>
    </xf>
    <xf numFmtId="4" fontId="5" fillId="36" borderId="10" xfId="0" applyNumberFormat="1" applyFont="1" applyFill="1" applyBorder="1" applyAlignment="1">
      <alignment horizontal="center" vertical="top"/>
    </xf>
    <xf numFmtId="0" fontId="7" fillId="37" borderId="10" xfId="0" applyFont="1" applyFill="1" applyBorder="1" applyAlignment="1">
      <alignment vertical="top"/>
    </xf>
    <xf numFmtId="1" fontId="8" fillId="37" borderId="10" xfId="0" applyNumberFormat="1" applyFont="1" applyFill="1" applyBorder="1" applyAlignment="1">
      <alignment horizontal="center" vertical="top" wrapText="1"/>
    </xf>
    <xf numFmtId="0" fontId="8" fillId="37" borderId="10" xfId="0" applyFont="1" applyFill="1" applyBorder="1" applyAlignment="1">
      <alignment vertical="top" wrapText="1"/>
    </xf>
    <xf numFmtId="4" fontId="6" fillId="37" borderId="10" xfId="57" applyNumberFormat="1" applyFont="1" applyFill="1" applyBorder="1" applyAlignment="1">
      <alignment horizontal="center" vertical="top"/>
    </xf>
    <xf numFmtId="0" fontId="3" fillId="37" borderId="10" xfId="0" applyFont="1" applyFill="1" applyBorder="1" applyAlignment="1">
      <alignment vertical="top"/>
    </xf>
    <xf numFmtId="4" fontId="7" fillId="37" borderId="10" xfId="57" applyNumberFormat="1" applyFont="1" applyFill="1" applyBorder="1" applyAlignment="1">
      <alignment horizontal="center" vertical="top"/>
    </xf>
    <xf numFmtId="0" fontId="6" fillId="37" borderId="10" xfId="0" applyFont="1" applyFill="1" applyBorder="1" applyAlignment="1">
      <alignment vertical="top"/>
    </xf>
    <xf numFmtId="1" fontId="3" fillId="37" borderId="10" xfId="0" applyNumberFormat="1" applyFont="1" applyFill="1" applyBorder="1" applyAlignment="1">
      <alignment horizontal="center" vertical="top" wrapText="1"/>
    </xf>
    <xf numFmtId="0" fontId="3" fillId="37" borderId="10" xfId="0" applyFont="1" applyFill="1" applyBorder="1" applyAlignment="1">
      <alignment vertical="top" wrapText="1"/>
    </xf>
    <xf numFmtId="0" fontId="6" fillId="37" borderId="10" xfId="0" applyFont="1" applyFill="1" applyBorder="1" applyAlignment="1">
      <alignment vertical="top" wrapText="1"/>
    </xf>
    <xf numFmtId="1" fontId="7" fillId="37" borderId="10" xfId="0" applyNumberFormat="1" applyFont="1" applyFill="1" applyBorder="1" applyAlignment="1">
      <alignment horizontal="center" vertical="top" wrapText="1"/>
    </xf>
    <xf numFmtId="0" fontId="7" fillId="37" borderId="10" xfId="0" applyFont="1" applyFill="1" applyBorder="1" applyAlignment="1">
      <alignment vertical="top" wrapText="1"/>
    </xf>
    <xf numFmtId="1" fontId="6" fillId="37" borderId="10" xfId="0" applyNumberFormat="1" applyFont="1" applyFill="1" applyBorder="1" applyAlignment="1">
      <alignment horizontal="center" vertical="top" wrapText="1"/>
    </xf>
    <xf numFmtId="4" fontId="3" fillId="0" borderId="10" xfId="57" applyNumberFormat="1" applyFont="1" applyBorder="1" applyAlignment="1">
      <alignment vertical="center"/>
    </xf>
    <xf numFmtId="0" fontId="3" fillId="33" borderId="10" xfId="0" applyFont="1" applyFill="1" applyBorder="1" applyAlignment="1">
      <alignment horizontal="left" vertical="top" wrapText="1"/>
    </xf>
    <xf numFmtId="0" fontId="7" fillId="38" borderId="10" xfId="0" applyFont="1" applyFill="1" applyBorder="1" applyAlignment="1">
      <alignment vertical="top"/>
    </xf>
    <xf numFmtId="1" fontId="7" fillId="38" borderId="10" xfId="0" applyNumberFormat="1" applyFont="1" applyFill="1" applyBorder="1" applyAlignment="1">
      <alignment horizontal="center" vertical="top" wrapText="1"/>
    </xf>
    <xf numFmtId="0" fontId="7" fillId="38" borderId="10" xfId="0" applyFont="1" applyFill="1" applyBorder="1" applyAlignment="1">
      <alignment vertical="top" wrapText="1"/>
    </xf>
    <xf numFmtId="4" fontId="7" fillId="38" borderId="10" xfId="57" applyNumberFormat="1" applyFont="1" applyFill="1" applyBorder="1" applyAlignment="1">
      <alignment horizontal="center" vertical="top"/>
    </xf>
    <xf numFmtId="0" fontId="6" fillId="38" borderId="10" xfId="0" applyFont="1" applyFill="1" applyBorder="1" applyAlignment="1">
      <alignment vertical="top"/>
    </xf>
    <xf numFmtId="1" fontId="6" fillId="38" borderId="10" xfId="0" applyNumberFormat="1" applyFont="1" applyFill="1" applyBorder="1" applyAlignment="1">
      <alignment horizontal="center" vertical="top" wrapText="1"/>
    </xf>
    <xf numFmtId="0" fontId="6" fillId="38" borderId="10" xfId="0" applyFont="1" applyFill="1" applyBorder="1" applyAlignment="1">
      <alignment vertical="top" wrapText="1"/>
    </xf>
    <xf numFmtId="4" fontId="6" fillId="38" borderId="10" xfId="57" applyNumberFormat="1" applyFont="1" applyFill="1" applyBorder="1" applyAlignment="1">
      <alignment horizontal="center" vertical="top"/>
    </xf>
    <xf numFmtId="0" fontId="3" fillId="38" borderId="10" xfId="0" applyFont="1" applyFill="1" applyBorder="1" applyAlignment="1">
      <alignment vertical="top"/>
    </xf>
    <xf numFmtId="1" fontId="8" fillId="38" borderId="10" xfId="0" applyNumberFormat="1" applyFont="1" applyFill="1" applyBorder="1" applyAlignment="1">
      <alignment horizontal="center" vertical="top" wrapText="1"/>
    </xf>
    <xf numFmtId="0" fontId="8" fillId="38" borderId="10" xfId="0" applyFont="1" applyFill="1" applyBorder="1" applyAlignment="1">
      <alignment vertical="top" wrapText="1"/>
    </xf>
    <xf numFmtId="1" fontId="3" fillId="38" borderId="10" xfId="0" applyNumberFormat="1" applyFont="1" applyFill="1" applyBorder="1" applyAlignment="1">
      <alignment horizontal="center" vertical="top" wrapText="1"/>
    </xf>
    <xf numFmtId="0" fontId="3" fillId="38" borderId="10" xfId="0" applyFont="1" applyFill="1" applyBorder="1" applyAlignment="1">
      <alignment vertical="top" wrapText="1"/>
    </xf>
    <xf numFmtId="4" fontId="0" fillId="0" borderId="0" xfId="0" applyNumberFormat="1" applyFont="1" applyAlignment="1">
      <alignment horizontal="center"/>
    </xf>
    <xf numFmtId="0" fontId="0" fillId="0" borderId="0" xfId="0" applyFont="1" applyAlignment="1">
      <alignment/>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16" xfId="0" applyFont="1" applyBorder="1" applyAlignment="1">
      <alignment horizontal="left" vertical="top" wrapText="1"/>
    </xf>
    <xf numFmtId="4" fontId="3" fillId="33" borderId="19" xfId="57" applyNumberFormat="1" applyFont="1" applyFill="1" applyBorder="1" applyAlignment="1">
      <alignment horizontal="center" vertical="top"/>
    </xf>
    <xf numFmtId="4" fontId="3" fillId="33" borderId="20" xfId="57" applyNumberFormat="1" applyFont="1" applyFill="1" applyBorder="1" applyAlignment="1">
      <alignment horizontal="center" vertical="top"/>
    </xf>
    <xf numFmtId="4" fontId="3" fillId="33" borderId="16" xfId="57" applyNumberFormat="1" applyFont="1" applyFill="1" applyBorder="1" applyAlignment="1">
      <alignment horizontal="center" vertical="top"/>
    </xf>
    <xf numFmtId="0" fontId="3" fillId="33" borderId="19"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33" borderId="16" xfId="0" applyFont="1" applyFill="1" applyBorder="1" applyAlignment="1">
      <alignment horizontal="left" vertical="top" wrapText="1"/>
    </xf>
    <xf numFmtId="4" fontId="3" fillId="0" borderId="10" xfId="57" applyNumberFormat="1" applyFont="1" applyBorder="1" applyAlignment="1">
      <alignment horizontal="center" vertical="center"/>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center" vertical="top"/>
    </xf>
    <xf numFmtId="0" fontId="3" fillId="0" borderId="20" xfId="0" applyFont="1" applyBorder="1" applyAlignment="1">
      <alignment horizontal="center" vertical="top"/>
    </xf>
    <xf numFmtId="0" fontId="3" fillId="0" borderId="16" xfId="0" applyFont="1" applyBorder="1" applyAlignment="1">
      <alignment horizontal="center" vertical="top"/>
    </xf>
    <xf numFmtId="0" fontId="3" fillId="33" borderId="19" xfId="0" applyFont="1" applyFill="1" applyBorder="1" applyAlignment="1">
      <alignment horizontal="center" vertical="top"/>
    </xf>
    <xf numFmtId="0" fontId="3" fillId="33" borderId="20" xfId="0" applyFont="1" applyFill="1" applyBorder="1" applyAlignment="1">
      <alignment horizontal="center" vertical="top"/>
    </xf>
    <xf numFmtId="1" fontId="3" fillId="0" borderId="19" xfId="0" applyNumberFormat="1" applyFont="1" applyBorder="1" applyAlignment="1">
      <alignment horizontal="center" vertical="top" wrapText="1"/>
    </xf>
    <xf numFmtId="1" fontId="3" fillId="0" borderId="20" xfId="0" applyNumberFormat="1" applyFont="1" applyBorder="1" applyAlignment="1">
      <alignment horizontal="center" vertical="top" wrapText="1"/>
    </xf>
    <xf numFmtId="1" fontId="3" fillId="0" borderId="16" xfId="0" applyNumberFormat="1" applyFont="1" applyBorder="1" applyAlignment="1">
      <alignment horizontal="center" vertical="top" wrapText="1"/>
    </xf>
    <xf numFmtId="0" fontId="0" fillId="0" borderId="0" xfId="0" applyFont="1" applyAlignment="1">
      <alignment horizontal="left" vertical="top"/>
    </xf>
    <xf numFmtId="0" fontId="0" fillId="0" borderId="0" xfId="0" applyFont="1" applyAlignment="1">
      <alignment horizontal="right" vertical="top"/>
    </xf>
    <xf numFmtId="0" fontId="0" fillId="0" borderId="0" xfId="0" applyFont="1" applyFill="1" applyAlignment="1">
      <alignment horizontal="left" vertical="top"/>
    </xf>
    <xf numFmtId="0" fontId="2" fillId="0" borderId="0" xfId="0" applyFont="1" applyAlignment="1">
      <alignment horizontal="center"/>
    </xf>
    <xf numFmtId="0" fontId="2" fillId="0" borderId="0" xfId="0" applyFont="1" applyAlignment="1">
      <alignment horizontal="center" vertical="top"/>
    </xf>
    <xf numFmtId="0" fontId="3" fillId="33" borderId="16" xfId="0" applyFont="1" applyFill="1" applyBorder="1" applyAlignment="1">
      <alignment horizontal="center" vertical="top"/>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16" xfId="0" applyFont="1" applyBorder="1" applyAlignment="1">
      <alignment horizontal="center" vertical="top" wrapText="1"/>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6" xfId="0" applyFont="1" applyFill="1" applyBorder="1" applyAlignment="1">
      <alignment horizontal="center" vertical="center"/>
    </xf>
  </cellXfs>
  <cellStyles count="49">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saukums" xfId="50"/>
    <cellStyle name="Paskaidrojošs teksts" xfId="51"/>
    <cellStyle name="Pārbaudes šūna" xfId="52"/>
    <cellStyle name="Piezīme" xfId="53"/>
    <cellStyle name="Percent" xfId="54"/>
    <cellStyle name="Saistīta šūna" xfId="55"/>
    <cellStyle name="Slikts" xfId="56"/>
    <cellStyle name="Currency" xfId="57"/>
    <cellStyle name="Currency [0]" xfId="58"/>
    <cellStyle name="Virsraksts 1" xfId="59"/>
    <cellStyle name="Virsraksts 2" xfId="60"/>
    <cellStyle name="Virsraksts 3" xfId="61"/>
    <cellStyle name="Virsraksts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25"/>
  <sheetViews>
    <sheetView tabSelected="1" zoomScalePageLayoutView="0" workbookViewId="0" topLeftCell="A1">
      <selection activeCell="G8" sqref="G8"/>
    </sheetView>
  </sheetViews>
  <sheetFormatPr defaultColWidth="6.00390625" defaultRowHeight="12.75"/>
  <cols>
    <col min="1" max="1" width="12.00390625" style="1" customWidth="1"/>
    <col min="2" max="2" width="9.28125" style="67" customWidth="1"/>
    <col min="3" max="3" width="16.28125" style="1" customWidth="1"/>
    <col min="4" max="4" width="25.421875" style="68" customWidth="1"/>
    <col min="5" max="5" width="14.140625" style="69" customWidth="1"/>
    <col min="6" max="6" width="27.28125" style="1" customWidth="1"/>
    <col min="7" max="254" width="9.140625" style="1" customWidth="1"/>
    <col min="255" max="255" width="6.7109375" style="1" customWidth="1"/>
    <col min="256" max="16384" width="6.00390625" style="1" customWidth="1"/>
  </cols>
  <sheetData>
    <row r="1" spans="5:6" ht="12.75">
      <c r="E1" s="133" t="s">
        <v>57</v>
      </c>
      <c r="F1" s="133"/>
    </row>
    <row r="2" spans="5:6" ht="12.75">
      <c r="E2" s="134" t="s">
        <v>56</v>
      </c>
      <c r="F2" s="134"/>
    </row>
    <row r="3" spans="5:6" ht="12.75">
      <c r="E3" s="135" t="s">
        <v>58</v>
      </c>
      <c r="F3" s="135"/>
    </row>
    <row r="4" spans="5:6" ht="12.75">
      <c r="E4" s="111" t="s">
        <v>60</v>
      </c>
      <c r="F4" s="112"/>
    </row>
    <row r="5" spans="1:6" ht="18.75" customHeight="1">
      <c r="A5" s="136" t="s">
        <v>55</v>
      </c>
      <c r="B5" s="136"/>
      <c r="C5" s="136"/>
      <c r="D5" s="136"/>
      <c r="E5" s="136"/>
      <c r="F5" s="136"/>
    </row>
    <row r="6" spans="1:6" ht="13.5" customHeight="1">
      <c r="A6" s="137" t="s">
        <v>0</v>
      </c>
      <c r="B6" s="137"/>
      <c r="C6" s="137"/>
      <c r="D6" s="137"/>
      <c r="E6" s="137"/>
      <c r="F6" s="137"/>
    </row>
    <row r="7" spans="1:6" ht="11.25" customHeight="1">
      <c r="A7" s="2"/>
      <c r="B7" s="3"/>
      <c r="C7" s="4"/>
      <c r="D7" s="4"/>
      <c r="E7" s="5"/>
      <c r="F7" s="6"/>
    </row>
    <row r="8" spans="1:6" ht="9.75">
      <c r="A8" s="7" t="s">
        <v>1</v>
      </c>
      <c r="B8" s="8" t="s">
        <v>2</v>
      </c>
      <c r="C8" s="9" t="s">
        <v>3</v>
      </c>
      <c r="D8" s="7" t="s">
        <v>4</v>
      </c>
      <c r="E8" s="10" t="s">
        <v>5</v>
      </c>
      <c r="F8" s="9" t="s">
        <v>6</v>
      </c>
    </row>
    <row r="9" spans="1:6" ht="11.25" customHeight="1">
      <c r="A9" s="21" t="s">
        <v>7</v>
      </c>
      <c r="B9" s="8"/>
      <c r="C9" s="52"/>
      <c r="D9" s="52"/>
      <c r="E9" s="96"/>
      <c r="F9" s="21"/>
    </row>
    <row r="10" spans="1:6" ht="11.25" customHeight="1">
      <c r="A10" s="128" t="s">
        <v>14</v>
      </c>
      <c r="B10" s="142">
        <v>2261</v>
      </c>
      <c r="C10" s="139" t="s">
        <v>15</v>
      </c>
      <c r="D10" s="113" t="s">
        <v>39</v>
      </c>
      <c r="E10" s="122">
        <v>16650</v>
      </c>
      <c r="F10" s="113" t="s">
        <v>48</v>
      </c>
    </row>
    <row r="11" spans="1:6" ht="9.75">
      <c r="A11" s="129"/>
      <c r="B11" s="143"/>
      <c r="C11" s="140"/>
      <c r="D11" s="114"/>
      <c r="E11" s="122"/>
      <c r="F11" s="114"/>
    </row>
    <row r="12" spans="1:6" ht="9.75">
      <c r="A12" s="129"/>
      <c r="B12" s="143"/>
      <c r="C12" s="140"/>
      <c r="D12" s="114"/>
      <c r="E12" s="122"/>
      <c r="F12" s="114"/>
    </row>
    <row r="13" spans="1:6" ht="9.75">
      <c r="A13" s="138"/>
      <c r="B13" s="144"/>
      <c r="C13" s="141"/>
      <c r="D13" s="115"/>
      <c r="E13" s="122"/>
      <c r="F13" s="115"/>
    </row>
    <row r="14" spans="1:6" ht="9.75" hidden="1">
      <c r="A14" s="21"/>
      <c r="B14" s="19"/>
      <c r="C14" s="16"/>
      <c r="D14" s="16"/>
      <c r="E14" s="20"/>
      <c r="F14" s="18"/>
    </row>
    <row r="15" spans="1:6" ht="9.75">
      <c r="A15" s="21" t="s">
        <v>8</v>
      </c>
      <c r="B15" s="19"/>
      <c r="C15" s="16"/>
      <c r="D15" s="16"/>
      <c r="E15" s="22">
        <f>SUM(E9:E14)</f>
        <v>16650</v>
      </c>
      <c r="F15" s="18"/>
    </row>
    <row r="16" spans="1:6" ht="9.75">
      <c r="A16" s="83" t="s">
        <v>9</v>
      </c>
      <c r="B16" s="84"/>
      <c r="C16" s="85"/>
      <c r="D16" s="85"/>
      <c r="E16" s="86">
        <f>200000-E15</f>
        <v>183350</v>
      </c>
      <c r="F16" s="87"/>
    </row>
    <row r="17" spans="1:6" ht="12" customHeight="1" hidden="1">
      <c r="A17" s="26" t="s">
        <v>10</v>
      </c>
      <c r="B17" s="27"/>
      <c r="C17" s="28"/>
      <c r="D17" s="28"/>
      <c r="E17" s="29"/>
      <c r="F17" s="30"/>
    </row>
    <row r="18" spans="1:7" ht="9.75" hidden="1">
      <c r="A18" s="18"/>
      <c r="B18" s="19"/>
      <c r="C18" s="16"/>
      <c r="D18" s="16"/>
      <c r="E18" s="17"/>
      <c r="F18" s="16"/>
      <c r="G18" s="31"/>
    </row>
    <row r="19" spans="1:6" ht="9.75" hidden="1">
      <c r="A19" s="19"/>
      <c r="B19" s="19"/>
      <c r="C19" s="16"/>
      <c r="D19" s="16"/>
      <c r="E19" s="17"/>
      <c r="F19" s="16"/>
    </row>
    <row r="20" spans="1:6" ht="9.75" hidden="1">
      <c r="A20" s="16"/>
      <c r="B20" s="19"/>
      <c r="C20" s="16"/>
      <c r="D20" s="16"/>
      <c r="E20" s="17"/>
      <c r="F20" s="16"/>
    </row>
    <row r="21" spans="1:6" ht="9.75" hidden="1">
      <c r="A21" s="21" t="s">
        <v>11</v>
      </c>
      <c r="B21" s="19"/>
      <c r="C21" s="16"/>
      <c r="D21" s="16"/>
      <c r="E21" s="22">
        <f>SUM(E18:E20)</f>
        <v>0</v>
      </c>
      <c r="F21" s="18"/>
    </row>
    <row r="22" spans="1:6" ht="9.75" hidden="1">
      <c r="A22" s="98" t="s">
        <v>12</v>
      </c>
      <c r="B22" s="107"/>
      <c r="C22" s="108"/>
      <c r="D22" s="108"/>
      <c r="E22" s="101">
        <f>SUM(E15+E21)</f>
        <v>16650</v>
      </c>
      <c r="F22" s="106"/>
    </row>
    <row r="23" spans="1:6" ht="9.75" hidden="1">
      <c r="A23" s="98" t="s">
        <v>9</v>
      </c>
      <c r="B23" s="107"/>
      <c r="C23" s="108"/>
      <c r="D23" s="108"/>
      <c r="E23" s="105">
        <f>200000-E22</f>
        <v>183350</v>
      </c>
      <c r="F23" s="106"/>
    </row>
    <row r="24" spans="1:6" ht="9.75" hidden="1">
      <c r="A24" s="26" t="s">
        <v>13</v>
      </c>
      <c r="B24" s="27"/>
      <c r="C24" s="28"/>
      <c r="D24" s="28"/>
      <c r="E24" s="29"/>
      <c r="F24" s="30"/>
    </row>
    <row r="25" spans="1:6" ht="12" customHeight="1" hidden="1">
      <c r="A25" s="18"/>
      <c r="B25" s="33"/>
      <c r="C25" s="16"/>
      <c r="D25" s="16"/>
      <c r="E25" s="34"/>
      <c r="F25" s="16"/>
    </row>
    <row r="26" spans="1:6" ht="12" customHeight="1" hidden="1">
      <c r="A26" s="18"/>
      <c r="B26" s="33"/>
      <c r="C26" s="16"/>
      <c r="D26" s="16"/>
      <c r="E26" s="34"/>
      <c r="F26" s="16"/>
    </row>
    <row r="27" spans="1:6" ht="12" customHeight="1" hidden="1">
      <c r="A27" s="18"/>
      <c r="B27" s="33"/>
      <c r="C27" s="16"/>
      <c r="D27" s="16"/>
      <c r="E27" s="34"/>
      <c r="F27" s="16"/>
    </row>
    <row r="28" spans="1:6" ht="12" customHeight="1" hidden="1">
      <c r="A28" s="18"/>
      <c r="B28" s="35"/>
      <c r="C28" s="16"/>
      <c r="D28" s="16"/>
      <c r="E28" s="34"/>
      <c r="F28" s="16"/>
    </row>
    <row r="29" spans="1:6" ht="12" customHeight="1" hidden="1">
      <c r="A29" s="21" t="s">
        <v>16</v>
      </c>
      <c r="B29" s="19"/>
      <c r="C29" s="16"/>
      <c r="D29" s="16"/>
      <c r="E29" s="22">
        <f>SUM(E25:E28)</f>
        <v>0</v>
      </c>
      <c r="F29" s="18"/>
    </row>
    <row r="30" spans="1:6" ht="12" customHeight="1" hidden="1">
      <c r="A30" s="98" t="s">
        <v>12</v>
      </c>
      <c r="B30" s="107"/>
      <c r="C30" s="108"/>
      <c r="D30" s="108"/>
      <c r="E30" s="101">
        <f>SUM(E15+E21+E29)</f>
        <v>16650</v>
      </c>
      <c r="F30" s="106"/>
    </row>
    <row r="31" spans="1:6" ht="12" customHeight="1" hidden="1">
      <c r="A31" s="102" t="s">
        <v>9</v>
      </c>
      <c r="B31" s="109"/>
      <c r="C31" s="110"/>
      <c r="D31" s="104"/>
      <c r="E31" s="105">
        <f>200000+216683-E30</f>
        <v>400033</v>
      </c>
      <c r="F31" s="106"/>
    </row>
    <row r="32" spans="1:6" ht="12" customHeight="1">
      <c r="A32" s="26" t="s">
        <v>17</v>
      </c>
      <c r="B32" s="27"/>
      <c r="C32" s="28"/>
      <c r="D32" s="39"/>
      <c r="E32" s="40"/>
      <c r="F32" s="30"/>
    </row>
    <row r="33" spans="1:6" ht="12" customHeight="1">
      <c r="A33" s="125" t="s">
        <v>14</v>
      </c>
      <c r="B33" s="130"/>
      <c r="C33" s="113" t="s">
        <v>15</v>
      </c>
      <c r="D33" s="119" t="s">
        <v>40</v>
      </c>
      <c r="E33" s="116">
        <v>350000</v>
      </c>
      <c r="F33" s="113" t="s">
        <v>49</v>
      </c>
    </row>
    <row r="34" spans="1:6" ht="12" customHeight="1">
      <c r="A34" s="126"/>
      <c r="B34" s="131"/>
      <c r="C34" s="114"/>
      <c r="D34" s="120"/>
      <c r="E34" s="117"/>
      <c r="F34" s="114"/>
    </row>
    <row r="35" spans="1:6" ht="12" customHeight="1">
      <c r="A35" s="126"/>
      <c r="B35" s="131"/>
      <c r="C35" s="114"/>
      <c r="D35" s="120"/>
      <c r="E35" s="117"/>
      <c r="F35" s="114"/>
    </row>
    <row r="36" spans="1:6" ht="12" customHeight="1">
      <c r="A36" s="127"/>
      <c r="B36" s="132"/>
      <c r="C36" s="115"/>
      <c r="D36" s="121"/>
      <c r="E36" s="118"/>
      <c r="F36" s="115"/>
    </row>
    <row r="37" spans="1:6" ht="12" customHeight="1">
      <c r="A37" s="18"/>
      <c r="B37" s="19"/>
      <c r="C37" s="16"/>
      <c r="D37" s="42"/>
      <c r="E37" s="34"/>
      <c r="F37" s="16"/>
    </row>
    <row r="38" spans="1:6" ht="12" customHeight="1">
      <c r="A38" s="18"/>
      <c r="B38" s="19"/>
      <c r="C38" s="16"/>
      <c r="D38" s="43"/>
      <c r="E38" s="34"/>
      <c r="F38" s="16"/>
    </row>
    <row r="39" spans="1:6" ht="12" customHeight="1">
      <c r="A39" s="21" t="s">
        <v>18</v>
      </c>
      <c r="B39" s="19"/>
      <c r="C39" s="16"/>
      <c r="D39" s="16"/>
      <c r="E39" s="22">
        <f>SUM(E33:E38)</f>
        <v>350000</v>
      </c>
      <c r="F39" s="18"/>
    </row>
    <row r="40" spans="1:6" ht="12" customHeight="1">
      <c r="A40" s="83" t="s">
        <v>19</v>
      </c>
      <c r="B40" s="93"/>
      <c r="C40" s="92"/>
      <c r="D40" s="92"/>
      <c r="E40" s="88">
        <f>E15+E21+E29+E39</f>
        <v>366650</v>
      </c>
      <c r="F40" s="87"/>
    </row>
    <row r="41" spans="1:6" ht="12" customHeight="1">
      <c r="A41" s="89" t="s">
        <v>9</v>
      </c>
      <c r="B41" s="95"/>
      <c r="C41" s="92"/>
      <c r="D41" s="92"/>
      <c r="E41" s="86">
        <f>200000+216683-E40</f>
        <v>50033</v>
      </c>
      <c r="F41" s="87"/>
    </row>
    <row r="42" spans="1:6" ht="12" customHeight="1">
      <c r="A42" s="11" t="s">
        <v>20</v>
      </c>
      <c r="B42" s="45"/>
      <c r="C42" s="39"/>
      <c r="D42" s="39"/>
      <c r="E42" s="40"/>
      <c r="F42" s="30"/>
    </row>
    <row r="43" spans="1:6" ht="147" customHeight="1">
      <c r="A43" s="128" t="s">
        <v>14</v>
      </c>
      <c r="B43" s="14">
        <v>2239</v>
      </c>
      <c r="C43" s="113" t="s">
        <v>15</v>
      </c>
      <c r="D43" s="97" t="s">
        <v>43</v>
      </c>
      <c r="E43" s="34">
        <v>5000</v>
      </c>
      <c r="F43" s="123" t="s">
        <v>50</v>
      </c>
    </row>
    <row r="44" spans="1:6" ht="36" customHeight="1">
      <c r="A44" s="129"/>
      <c r="B44" s="46">
        <v>2239</v>
      </c>
      <c r="C44" s="114"/>
      <c r="D44" s="97" t="s">
        <v>42</v>
      </c>
      <c r="E44" s="34">
        <v>5000</v>
      </c>
      <c r="F44" s="124"/>
    </row>
    <row r="45" spans="1:6" ht="46.5" customHeight="1">
      <c r="A45" s="129"/>
      <c r="B45" s="14">
        <v>7720</v>
      </c>
      <c r="C45" s="114"/>
      <c r="D45" s="97" t="s">
        <v>41</v>
      </c>
      <c r="E45" s="34">
        <v>5000</v>
      </c>
      <c r="F45" s="124"/>
    </row>
    <row r="46" spans="1:6" ht="12" customHeight="1">
      <c r="A46" s="21" t="s">
        <v>21</v>
      </c>
      <c r="B46" s="19"/>
      <c r="C46" s="16"/>
      <c r="D46" s="16"/>
      <c r="E46" s="47">
        <f>SUM(E43:E45)</f>
        <v>15000</v>
      </c>
      <c r="F46" s="18"/>
    </row>
    <row r="47" spans="1:6" ht="12" customHeight="1">
      <c r="A47" s="83" t="s">
        <v>19</v>
      </c>
      <c r="B47" s="93"/>
      <c r="C47" s="94"/>
      <c r="D47" s="94"/>
      <c r="E47" s="88">
        <f>SUM(E40+E46)</f>
        <v>381650</v>
      </c>
      <c r="F47" s="87"/>
    </row>
    <row r="48" spans="1:6" ht="12" customHeight="1">
      <c r="A48" s="89" t="s">
        <v>9</v>
      </c>
      <c r="B48" s="95"/>
      <c r="C48" s="92"/>
      <c r="D48" s="92"/>
      <c r="E48" s="86">
        <f>200000+216683-E47</f>
        <v>35033</v>
      </c>
      <c r="F48" s="87"/>
    </row>
    <row r="49" spans="1:6" ht="12" customHeight="1" hidden="1">
      <c r="A49" s="11" t="s">
        <v>22</v>
      </c>
      <c r="B49" s="48"/>
      <c r="C49" s="12"/>
      <c r="D49" s="49"/>
      <c r="E49" s="50"/>
      <c r="F49" s="51"/>
    </row>
    <row r="50" spans="1:6" ht="12" customHeight="1" hidden="1">
      <c r="A50" s="18"/>
      <c r="B50" s="19"/>
      <c r="C50" s="16"/>
      <c r="D50" s="16"/>
      <c r="E50" s="20"/>
      <c r="F50" s="16"/>
    </row>
    <row r="51" spans="1:6" ht="12" customHeight="1" hidden="1">
      <c r="A51" s="18"/>
      <c r="B51" s="14"/>
      <c r="C51" s="16"/>
      <c r="D51" s="16"/>
      <c r="E51" s="34"/>
      <c r="F51" s="16"/>
    </row>
    <row r="52" spans="1:6" ht="12" customHeight="1" hidden="1">
      <c r="A52" s="18"/>
      <c r="B52" s="14"/>
      <c r="C52" s="16"/>
      <c r="D52" s="16"/>
      <c r="E52" s="34"/>
      <c r="F52" s="16"/>
    </row>
    <row r="53" spans="1:6" ht="12" customHeight="1" hidden="1">
      <c r="A53" s="18"/>
      <c r="B53" s="19"/>
      <c r="C53" s="16"/>
      <c r="D53" s="16"/>
      <c r="E53" s="34"/>
      <c r="F53" s="16"/>
    </row>
    <row r="54" spans="1:6" ht="12" customHeight="1" hidden="1">
      <c r="A54" s="21" t="s">
        <v>23</v>
      </c>
      <c r="B54" s="8"/>
      <c r="C54" s="52"/>
      <c r="D54" s="52"/>
      <c r="E54" s="22">
        <f>SUM(E50:E53)</f>
        <v>0</v>
      </c>
      <c r="F54" s="18"/>
    </row>
    <row r="55" spans="1:6" ht="12" customHeight="1" hidden="1">
      <c r="A55" s="98" t="s">
        <v>19</v>
      </c>
      <c r="B55" s="99"/>
      <c r="C55" s="100"/>
      <c r="D55" s="100"/>
      <c r="E55" s="101">
        <f>E47+E54</f>
        <v>381650</v>
      </c>
      <c r="F55" s="98"/>
    </row>
    <row r="56" spans="1:6" ht="12" customHeight="1" hidden="1">
      <c r="A56" s="102" t="s">
        <v>9</v>
      </c>
      <c r="B56" s="103"/>
      <c r="C56" s="104"/>
      <c r="D56" s="104"/>
      <c r="E56" s="105">
        <f>200000+216683-E55</f>
        <v>35033</v>
      </c>
      <c r="F56" s="98"/>
    </row>
    <row r="57" spans="1:6" ht="12" customHeight="1" hidden="1">
      <c r="A57" s="53" t="s">
        <v>24</v>
      </c>
      <c r="B57" s="54"/>
      <c r="C57" s="12"/>
      <c r="D57" s="49"/>
      <c r="E57" s="50"/>
      <c r="F57" s="55"/>
    </row>
    <row r="58" spans="1:6" ht="12" customHeight="1" hidden="1">
      <c r="A58" s="13"/>
      <c r="B58" s="14"/>
      <c r="C58" s="16"/>
      <c r="D58" s="16"/>
      <c r="E58" s="34"/>
      <c r="F58" s="16"/>
    </row>
    <row r="59" spans="1:6" ht="12" customHeight="1" hidden="1">
      <c r="A59" s="13"/>
      <c r="B59" s="14"/>
      <c r="C59" s="16"/>
      <c r="D59" s="16"/>
      <c r="E59" s="34"/>
      <c r="F59" s="16"/>
    </row>
    <row r="60" spans="1:6" ht="12" customHeight="1" hidden="1">
      <c r="A60" s="13"/>
      <c r="B60" s="14"/>
      <c r="C60" s="16"/>
      <c r="D60" s="16"/>
      <c r="E60" s="34"/>
      <c r="F60" s="16"/>
    </row>
    <row r="61" spans="1:6" ht="12" customHeight="1" hidden="1">
      <c r="A61" s="13"/>
      <c r="B61" s="14"/>
      <c r="C61" s="16"/>
      <c r="D61" s="16"/>
      <c r="E61" s="34"/>
      <c r="F61" s="16"/>
    </row>
    <row r="62" spans="1:6" ht="12" customHeight="1" hidden="1">
      <c r="A62" s="13"/>
      <c r="B62" s="14"/>
      <c r="C62" s="15"/>
      <c r="D62" s="56"/>
      <c r="E62" s="34"/>
      <c r="F62" s="16"/>
    </row>
    <row r="63" spans="1:6" ht="12" customHeight="1" hidden="1">
      <c r="A63" s="13"/>
      <c r="B63" s="14"/>
      <c r="C63" s="15"/>
      <c r="D63" s="56"/>
      <c r="E63" s="34"/>
      <c r="F63" s="16"/>
    </row>
    <row r="64" spans="1:6" ht="12" customHeight="1" hidden="1">
      <c r="A64" s="13"/>
      <c r="B64" s="14"/>
      <c r="C64" s="15"/>
      <c r="D64" s="57"/>
      <c r="E64" s="34"/>
      <c r="F64" s="16"/>
    </row>
    <row r="65" spans="1:6" ht="12" customHeight="1" hidden="1">
      <c r="A65" s="13"/>
      <c r="B65" s="14"/>
      <c r="C65" s="15"/>
      <c r="D65" s="57"/>
      <c r="E65" s="34"/>
      <c r="F65" s="16"/>
    </row>
    <row r="66" spans="1:6" ht="12" customHeight="1" hidden="1">
      <c r="A66" s="21" t="s">
        <v>25</v>
      </c>
      <c r="B66" s="19"/>
      <c r="C66" s="16"/>
      <c r="D66" s="16"/>
      <c r="E66" s="22">
        <f>SUM(E58:E65)</f>
        <v>0</v>
      </c>
      <c r="F66" s="18"/>
    </row>
    <row r="67" spans="1:6" ht="9.75" hidden="1">
      <c r="A67" s="98" t="s">
        <v>19</v>
      </c>
      <c r="B67" s="99"/>
      <c r="C67" s="100"/>
      <c r="D67" s="100"/>
      <c r="E67" s="101">
        <f>E55+E66</f>
        <v>381650</v>
      </c>
      <c r="F67" s="98"/>
    </row>
    <row r="68" spans="1:6" ht="12" customHeight="1" hidden="1">
      <c r="A68" s="102" t="s">
        <v>9</v>
      </c>
      <c r="B68" s="109"/>
      <c r="C68" s="110"/>
      <c r="D68" s="110"/>
      <c r="E68" s="105">
        <f>200000+216683-E67</f>
        <v>35033</v>
      </c>
      <c r="F68" s="106"/>
    </row>
    <row r="69" spans="1:6" ht="9.75">
      <c r="A69" s="58" t="s">
        <v>26</v>
      </c>
      <c r="B69" s="59"/>
      <c r="C69" s="49"/>
      <c r="D69" s="49"/>
      <c r="E69" s="50"/>
      <c r="F69" s="60"/>
    </row>
    <row r="70" spans="1:6" ht="69" customHeight="1">
      <c r="A70" s="19" t="s">
        <v>44</v>
      </c>
      <c r="B70" s="19">
        <v>7720</v>
      </c>
      <c r="C70" s="15" t="s">
        <v>46</v>
      </c>
      <c r="D70" s="61" t="s">
        <v>45</v>
      </c>
      <c r="E70" s="34">
        <v>990</v>
      </c>
      <c r="F70" s="16" t="s">
        <v>51</v>
      </c>
    </row>
    <row r="71" spans="1:6" ht="30">
      <c r="A71" s="13" t="s">
        <v>14</v>
      </c>
      <c r="B71" s="19">
        <v>7720</v>
      </c>
      <c r="C71" s="15" t="s">
        <v>15</v>
      </c>
      <c r="D71" s="15" t="s">
        <v>47</v>
      </c>
      <c r="E71" s="34">
        <v>5000</v>
      </c>
      <c r="F71" s="16" t="s">
        <v>52</v>
      </c>
    </row>
    <row r="72" spans="1:6" ht="9.75" hidden="1">
      <c r="A72" s="18"/>
      <c r="B72" s="19"/>
      <c r="C72" s="16"/>
      <c r="D72" s="61"/>
      <c r="E72" s="34"/>
      <c r="F72" s="16"/>
    </row>
    <row r="73" spans="1:6" ht="9.75" hidden="1">
      <c r="A73" s="13"/>
      <c r="B73" s="14"/>
      <c r="C73" s="15"/>
      <c r="D73" s="41"/>
      <c r="E73" s="34"/>
      <c r="F73" s="16"/>
    </row>
    <row r="74" spans="1:6" ht="9.75">
      <c r="A74" s="21" t="s">
        <v>27</v>
      </c>
      <c r="B74" s="19"/>
      <c r="C74" s="16"/>
      <c r="D74" s="16"/>
      <c r="E74" s="22">
        <f>SUM(E70:E73)</f>
        <v>5990</v>
      </c>
      <c r="F74" s="18"/>
    </row>
    <row r="75" spans="1:6" ht="9.75">
      <c r="A75" s="83" t="s">
        <v>19</v>
      </c>
      <c r="B75" s="93"/>
      <c r="C75" s="94"/>
      <c r="D75" s="94"/>
      <c r="E75" s="88">
        <f>E67+E74</f>
        <v>387640</v>
      </c>
      <c r="F75" s="83"/>
    </row>
    <row r="76" spans="1:6" ht="9.75">
      <c r="A76" s="89" t="s">
        <v>9</v>
      </c>
      <c r="B76" s="90"/>
      <c r="C76" s="91"/>
      <c r="D76" s="91"/>
      <c r="E76" s="86">
        <f>200000+216683-E75</f>
        <v>29043</v>
      </c>
      <c r="F76" s="87"/>
    </row>
    <row r="77" spans="1:6" ht="9.75">
      <c r="A77" s="11" t="s">
        <v>28</v>
      </c>
      <c r="B77" s="48"/>
      <c r="C77" s="49"/>
      <c r="D77" s="49"/>
      <c r="E77" s="50"/>
      <c r="F77" s="60"/>
    </row>
    <row r="78" spans="1:6" ht="24.75" customHeight="1">
      <c r="A78" s="125" t="s">
        <v>14</v>
      </c>
      <c r="B78" s="19">
        <v>2312</v>
      </c>
      <c r="C78" s="119" t="s">
        <v>15</v>
      </c>
      <c r="D78" s="113" t="s">
        <v>59</v>
      </c>
      <c r="E78" s="34">
        <v>17965</v>
      </c>
      <c r="F78" s="113" t="s">
        <v>53</v>
      </c>
    </row>
    <row r="79" spans="1:6" ht="27" customHeight="1">
      <c r="A79" s="126"/>
      <c r="B79" s="19">
        <v>2361</v>
      </c>
      <c r="C79" s="120"/>
      <c r="D79" s="114"/>
      <c r="E79" s="63">
        <v>3643</v>
      </c>
      <c r="F79" s="114"/>
    </row>
    <row r="80" spans="1:6" ht="27" customHeight="1">
      <c r="A80" s="127"/>
      <c r="B80" s="19">
        <v>2362</v>
      </c>
      <c r="C80" s="121"/>
      <c r="D80" s="115"/>
      <c r="E80" s="63">
        <v>392</v>
      </c>
      <c r="F80" s="115"/>
    </row>
    <row r="81" spans="1:6" ht="9.75">
      <c r="A81" s="21" t="s">
        <v>29</v>
      </c>
      <c r="B81" s="19"/>
      <c r="C81" s="16"/>
      <c r="D81" s="16"/>
      <c r="E81" s="22">
        <f>SUM(E78:E80)</f>
        <v>22000</v>
      </c>
      <c r="F81" s="18"/>
    </row>
    <row r="82" spans="1:6" ht="9.75">
      <c r="A82" s="83" t="s">
        <v>19</v>
      </c>
      <c r="B82" s="93"/>
      <c r="C82" s="94"/>
      <c r="D82" s="94"/>
      <c r="E82" s="88">
        <f>E75+E81</f>
        <v>409640</v>
      </c>
      <c r="F82" s="83"/>
    </row>
    <row r="83" spans="1:6" ht="9.75">
      <c r="A83" s="89" t="s">
        <v>9</v>
      </c>
      <c r="B83" s="90"/>
      <c r="C83" s="91"/>
      <c r="D83" s="91"/>
      <c r="E83" s="86">
        <f>200000+216683-E82</f>
        <v>7043</v>
      </c>
      <c r="F83" s="87"/>
    </row>
    <row r="84" spans="1:6" ht="9.75" hidden="1">
      <c r="A84" s="11" t="s">
        <v>30</v>
      </c>
      <c r="B84" s="48"/>
      <c r="C84" s="49"/>
      <c r="D84" s="49"/>
      <c r="E84" s="64"/>
      <c r="F84" s="60"/>
    </row>
    <row r="85" spans="1:6" ht="9.75" hidden="1">
      <c r="A85" s="13"/>
      <c r="B85" s="14"/>
      <c r="C85" s="15"/>
      <c r="D85" s="41"/>
      <c r="E85" s="34"/>
      <c r="F85" s="16"/>
    </row>
    <row r="86" spans="1:6" ht="9.75" hidden="1">
      <c r="A86" s="18"/>
      <c r="B86" s="19"/>
      <c r="C86" s="62"/>
      <c r="D86" s="62"/>
      <c r="E86" s="65"/>
      <c r="F86" s="16"/>
    </row>
    <row r="87" spans="1:6" ht="9.75" hidden="1">
      <c r="A87" s="18"/>
      <c r="B87" s="19"/>
      <c r="C87" s="15"/>
      <c r="D87" s="62"/>
      <c r="E87" s="63"/>
      <c r="F87" s="16"/>
    </row>
    <row r="88" spans="1:6" ht="9.75" hidden="1">
      <c r="A88" s="18"/>
      <c r="B88" s="19"/>
      <c r="C88" s="62"/>
      <c r="D88" s="15"/>
      <c r="E88" s="63"/>
      <c r="F88" s="16"/>
    </row>
    <row r="89" spans="1:6" ht="9.75" hidden="1">
      <c r="A89" s="21" t="s">
        <v>31</v>
      </c>
      <c r="B89" s="19"/>
      <c r="C89" s="16"/>
      <c r="D89" s="16"/>
      <c r="E89" s="22">
        <f>SUM(E85+E87)</f>
        <v>0</v>
      </c>
      <c r="F89" s="18"/>
    </row>
    <row r="90" spans="1:6" ht="9.75" hidden="1">
      <c r="A90" s="98" t="s">
        <v>19</v>
      </c>
      <c r="B90" s="99"/>
      <c r="C90" s="100"/>
      <c r="D90" s="100"/>
      <c r="E90" s="101">
        <f>E82+E89</f>
        <v>409640</v>
      </c>
      <c r="F90" s="98"/>
    </row>
    <row r="91" spans="1:6" ht="9.75" hidden="1">
      <c r="A91" s="102" t="s">
        <v>9</v>
      </c>
      <c r="B91" s="109"/>
      <c r="C91" s="110"/>
      <c r="D91" s="110"/>
      <c r="E91" s="105">
        <f>200000+216683-E90</f>
        <v>7043</v>
      </c>
      <c r="F91" s="106"/>
    </row>
    <row r="92" spans="1:6" ht="9.75" hidden="1">
      <c r="A92" s="26" t="s">
        <v>32</v>
      </c>
      <c r="B92" s="27"/>
      <c r="C92" s="28"/>
      <c r="D92" s="28"/>
      <c r="E92" s="40"/>
      <c r="F92" s="30"/>
    </row>
    <row r="93" spans="1:6" ht="9.75" hidden="1">
      <c r="A93" s="18"/>
      <c r="B93" s="19"/>
      <c r="C93" s="61"/>
      <c r="D93" s="61"/>
      <c r="E93" s="20"/>
      <c r="F93" s="16"/>
    </row>
    <row r="94" spans="1:6" ht="9.75" hidden="1">
      <c r="A94" s="18"/>
      <c r="B94" s="19"/>
      <c r="C94" s="15"/>
      <c r="D94" s="62"/>
      <c r="E94" s="63"/>
      <c r="F94" s="16"/>
    </row>
    <row r="95" spans="1:6" ht="9.75" hidden="1">
      <c r="A95" s="18"/>
      <c r="B95" s="19"/>
      <c r="C95" s="16"/>
      <c r="D95" s="62"/>
      <c r="E95" s="63"/>
      <c r="F95" s="16"/>
    </row>
    <row r="96" spans="1:6" ht="9.75" hidden="1">
      <c r="A96" s="13"/>
      <c r="B96" s="19"/>
      <c r="C96" s="62"/>
      <c r="D96" s="62"/>
      <c r="E96" s="34"/>
      <c r="F96" s="16"/>
    </row>
    <row r="97" spans="1:6" ht="9.75" hidden="1">
      <c r="A97" s="18"/>
      <c r="B97" s="19"/>
      <c r="C97" s="15"/>
      <c r="D97" s="15"/>
      <c r="E97" s="34"/>
      <c r="F97" s="16"/>
    </row>
    <row r="98" spans="1:6" ht="9.75" hidden="1">
      <c r="A98" s="21" t="s">
        <v>33</v>
      </c>
      <c r="B98" s="19"/>
      <c r="C98" s="16"/>
      <c r="D98" s="16"/>
      <c r="E98" s="47">
        <f>SUM(E93:E97)</f>
        <v>0</v>
      </c>
      <c r="F98" s="18"/>
    </row>
    <row r="99" spans="1:6" ht="9.75" hidden="1">
      <c r="A99" s="98" t="s">
        <v>19</v>
      </c>
      <c r="B99" s="99"/>
      <c r="C99" s="100"/>
      <c r="D99" s="100"/>
      <c r="E99" s="101">
        <f>SUM(E90+E98)</f>
        <v>409640</v>
      </c>
      <c r="F99" s="98"/>
    </row>
    <row r="100" spans="1:6" ht="9.75" hidden="1">
      <c r="A100" s="102" t="s">
        <v>9</v>
      </c>
      <c r="B100" s="109"/>
      <c r="C100" s="110"/>
      <c r="D100" s="104"/>
      <c r="E100" s="105">
        <f>200000+216683-E99</f>
        <v>7043</v>
      </c>
      <c r="F100" s="106"/>
    </row>
    <row r="101" spans="1:6" ht="9.75" hidden="1">
      <c r="A101" s="11" t="s">
        <v>34</v>
      </c>
      <c r="B101" s="48"/>
      <c r="C101" s="49"/>
      <c r="D101" s="49"/>
      <c r="E101" s="64"/>
      <c r="F101" s="60"/>
    </row>
    <row r="102" spans="1:6" ht="9.75" hidden="1">
      <c r="A102" s="18"/>
      <c r="B102" s="19"/>
      <c r="C102" s="16"/>
      <c r="D102" s="62"/>
      <c r="E102" s="63"/>
      <c r="F102" s="16"/>
    </row>
    <row r="103" spans="1:6" ht="9.75" hidden="1">
      <c r="A103" s="18"/>
      <c r="B103" s="19"/>
      <c r="C103" s="16"/>
      <c r="D103" s="62"/>
      <c r="E103" s="63"/>
      <c r="F103" s="16"/>
    </row>
    <row r="104" spans="1:6" ht="9.75" hidden="1">
      <c r="A104" s="18"/>
      <c r="B104" s="19"/>
      <c r="C104" s="15"/>
      <c r="D104" s="62"/>
      <c r="E104" s="63"/>
      <c r="F104" s="16"/>
    </row>
    <row r="105" spans="1:6" ht="9.75" hidden="1">
      <c r="A105" s="18"/>
      <c r="B105" s="19"/>
      <c r="C105" s="15"/>
      <c r="D105" s="62"/>
      <c r="E105" s="63"/>
      <c r="F105" s="16"/>
    </row>
    <row r="106" spans="1:6" ht="9.75" hidden="1">
      <c r="A106" s="18"/>
      <c r="B106" s="19"/>
      <c r="C106" s="15"/>
      <c r="D106" s="62"/>
      <c r="E106" s="63"/>
      <c r="F106" s="16"/>
    </row>
    <row r="107" spans="1:6" ht="9.75" hidden="1">
      <c r="A107" s="18"/>
      <c r="B107" s="19"/>
      <c r="C107" s="16"/>
      <c r="D107" s="62"/>
      <c r="E107" s="63"/>
      <c r="F107" s="16"/>
    </row>
    <row r="108" spans="1:6" ht="9.75" hidden="1">
      <c r="A108" s="13"/>
      <c r="B108" s="66"/>
      <c r="C108" s="15"/>
      <c r="D108" s="62"/>
      <c r="E108" s="63"/>
      <c r="F108" s="16"/>
    </row>
    <row r="109" spans="1:6" ht="9.75" hidden="1">
      <c r="A109" s="18"/>
      <c r="B109" s="19"/>
      <c r="C109" s="62"/>
      <c r="D109" s="62"/>
      <c r="E109" s="63"/>
      <c r="F109" s="16"/>
    </row>
    <row r="110" spans="1:6" ht="9.75" hidden="1">
      <c r="A110" s="18"/>
      <c r="B110" s="19"/>
      <c r="C110" s="15"/>
      <c r="D110" s="62"/>
      <c r="E110" s="63"/>
      <c r="F110" s="16"/>
    </row>
    <row r="111" spans="1:6" ht="9.75" hidden="1">
      <c r="A111" s="18"/>
      <c r="B111" s="19"/>
      <c r="C111" s="15"/>
      <c r="D111" s="62"/>
      <c r="E111" s="63"/>
      <c r="F111" s="16"/>
    </row>
    <row r="112" spans="1:6" ht="9.75" hidden="1">
      <c r="A112" s="21" t="s">
        <v>35</v>
      </c>
      <c r="B112" s="19"/>
      <c r="C112" s="16"/>
      <c r="D112" s="16"/>
      <c r="E112" s="47">
        <f>SUM(E102:E111)</f>
        <v>0</v>
      </c>
      <c r="F112" s="18"/>
    </row>
    <row r="113" spans="1:6" ht="9.75" hidden="1">
      <c r="A113" s="23" t="s">
        <v>19</v>
      </c>
      <c r="B113" s="44"/>
      <c r="C113" s="38"/>
      <c r="D113" s="38"/>
      <c r="E113" s="32">
        <f>SUM(E99+E112)</f>
        <v>409640</v>
      </c>
      <c r="F113" s="25"/>
    </row>
    <row r="114" spans="1:6" ht="9.75" hidden="1">
      <c r="A114" s="36" t="s">
        <v>9</v>
      </c>
      <c r="B114" s="37"/>
      <c r="C114" s="38"/>
      <c r="D114" s="38"/>
      <c r="E114" s="24">
        <f>200000+216683-E113</f>
        <v>7043</v>
      </c>
      <c r="F114" s="25"/>
    </row>
    <row r="115" ht="9.75" hidden="1"/>
    <row r="116" ht="9.75" hidden="1"/>
    <row r="117" spans="3:6" ht="9.75" hidden="1">
      <c r="C117" s="70"/>
      <c r="D117" s="71"/>
      <c r="E117" s="72"/>
      <c r="F117" s="73"/>
    </row>
    <row r="118" spans="3:6" ht="9.75" hidden="1">
      <c r="C118" s="74"/>
      <c r="D118" s="16"/>
      <c r="E118" s="75">
        <v>0</v>
      </c>
      <c r="F118" s="15"/>
    </row>
    <row r="119" spans="3:6" ht="9.75" hidden="1">
      <c r="C119" s="76"/>
      <c r="D119" s="77" t="s">
        <v>36</v>
      </c>
      <c r="E119" s="78">
        <f>SUM(E117:E118)</f>
        <v>0</v>
      </c>
      <c r="F119" s="76"/>
    </row>
    <row r="120" spans="2:6" s="68" customFormat="1" ht="24" customHeight="1" hidden="1">
      <c r="B120" s="79"/>
      <c r="C120" s="80"/>
      <c r="D120" s="81" t="s">
        <v>37</v>
      </c>
      <c r="E120" s="82">
        <f>SUM(E114+E119)</f>
        <v>7043</v>
      </c>
      <c r="F120" s="80"/>
    </row>
    <row r="121" ht="9.75" hidden="1"/>
    <row r="125" spans="1:6" ht="9.75">
      <c r="A125" s="1" t="s">
        <v>38</v>
      </c>
      <c r="F125" s="1" t="s">
        <v>54</v>
      </c>
    </row>
  </sheetData>
  <sheetProtection/>
  <mergeCells count="24">
    <mergeCell ref="E1:F1"/>
    <mergeCell ref="E2:F2"/>
    <mergeCell ref="E3:F3"/>
    <mergeCell ref="A5:F5"/>
    <mergeCell ref="A6:F6"/>
    <mergeCell ref="A10:A13"/>
    <mergeCell ref="C10:C13"/>
    <mergeCell ref="B10:B13"/>
    <mergeCell ref="D10:D13"/>
    <mergeCell ref="A33:A36"/>
    <mergeCell ref="A43:A45"/>
    <mergeCell ref="C43:C45"/>
    <mergeCell ref="A78:A80"/>
    <mergeCell ref="C78:C80"/>
    <mergeCell ref="D78:D80"/>
    <mergeCell ref="B33:B36"/>
    <mergeCell ref="F78:F80"/>
    <mergeCell ref="F10:F13"/>
    <mergeCell ref="F33:F36"/>
    <mergeCell ref="E33:E36"/>
    <mergeCell ref="D33:D36"/>
    <mergeCell ref="C33:C36"/>
    <mergeCell ref="E10:E13"/>
    <mergeCell ref="F43:F45"/>
  </mergeCells>
  <printOptions/>
  <pageMargins left="0.7" right="0.7" top="0.75" bottom="0.75" header="0.3" footer="0.3"/>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Anda Justoviča</dc:creator>
  <cp:keywords/>
  <dc:description/>
  <cp:lastModifiedBy>Sintija Biša</cp:lastModifiedBy>
  <cp:lastPrinted>2023-04-17T14:26:47Z</cp:lastPrinted>
  <dcterms:created xsi:type="dcterms:W3CDTF">2021-04-09T08:46:24Z</dcterms:created>
  <dcterms:modified xsi:type="dcterms:W3CDTF">2023-04-27T08:45:04Z</dcterms:modified>
  <cp:category/>
  <cp:version/>
  <cp:contentType/>
  <cp:contentStatus/>
</cp:coreProperties>
</file>